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codeName="ЭтаКнига" defaultThemeVersion="124226"/>
  <bookViews>
    <workbookView xWindow="240" yWindow="165" windowWidth="14805" windowHeight="7950"/>
  </bookViews>
  <sheets>
    <sheet name="Лист1" sheetId="1" r:id="rId1"/>
    <sheet name="12" sheetId="2" r:id="rId2"/>
    <sheet name="13" sheetId="4" r:id="rId3"/>
  </sheets>
  <calcPr calcId="145621"/>
</workbook>
</file>

<file path=xl/calcChain.xml><?xml version="1.0" encoding="utf-8"?>
<calcChain xmlns="http://schemas.openxmlformats.org/spreadsheetml/2006/main">
  <c r="H3" i="4" l="1"/>
  <c r="G3" i="1"/>
  <c r="G2" i="1"/>
  <c r="H2" i="4" l="1"/>
  <c r="H2" i="2" l="1"/>
  <c r="F2" i="1"/>
</calcChain>
</file>

<file path=xl/sharedStrings.xml><?xml version="1.0" encoding="utf-8"?>
<sst xmlns="http://schemas.openxmlformats.org/spreadsheetml/2006/main" count="48" uniqueCount="29">
  <si>
    <t>Наименование</t>
  </si>
  <si>
    <t>ДокОсн</t>
  </si>
  <si>
    <t>ДокПретензия.ВидДокумента</t>
  </si>
  <si>
    <t>Бизнес-тема</t>
  </si>
  <si>
    <t>СуммаСНДС</t>
  </si>
  <si>
    <t>номер документа</t>
  </si>
  <si>
    <t>город</t>
  </si>
  <si>
    <t>область</t>
  </si>
  <si>
    <t>Турчинский Денис Иванович</t>
  </si>
  <si>
    <t>Расх. накладная ХВ-0626994 (19.12.12)</t>
  </si>
  <si>
    <t>Возврат качественного товара(письмо)</t>
  </si>
  <si>
    <t>ЗЧ к СНГ</t>
  </si>
  <si>
    <t>Владелец</t>
  </si>
  <si>
    <t>глКод Владельца</t>
  </si>
  <si>
    <t>Сумма</t>
  </si>
  <si>
    <t>Город маршрута</t>
  </si>
  <si>
    <t>Номер док</t>
  </si>
  <si>
    <t>Область маршрута</t>
  </si>
  <si>
    <t>Дата док</t>
  </si>
  <si>
    <t>дата</t>
  </si>
  <si>
    <t>4x4 ЧПКФ г.Донецк</t>
  </si>
  <si>
    <t>_ТПК27092</t>
  </si>
  <si>
    <t>Донецк</t>
  </si>
  <si>
    <t>ДОНЕЦКАЯ</t>
  </si>
  <si>
    <t>ХВ-0626994</t>
  </si>
  <si>
    <t>ХВ-0626984 (19.12.13)</t>
  </si>
  <si>
    <t>ыыыы</t>
  </si>
  <si>
    <t>пппп</t>
  </si>
  <si>
    <t>ХВ-0626984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</si>
</sst>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3" fontId="0" fillId="0" borderId="0" xfId="0" applyNumberFormat="1"/>
    <xf numFmtId="14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H3"/>
  <sheetViews>
    <sheetView tabSelected="1" workbookViewId="0">
      <selection activeCell="G2" sqref="G2"/>
    </sheetView>
  </sheetViews>
  <sheetFormatPr defaultRowHeight="15" x14ac:dyDescent="0.25"/>
  <cols>
    <col min="3" max="3" width="33" customWidth="1"/>
    <col min="6" max="6" width="25.140625" customWidth="1"/>
    <col min="7" max="7" width="14.28515625" customWidth="1"/>
  </cols>
  <sheetData>
    <row r="1" spans="1:8" x14ac:dyDescent="0.25">
      <c r="A1" t="s">
        <v>0</v>
      </c>
      <c r="B1" t="s">
        <v>1</v>
      </c>
      <c r="C1" t="s">
        <v>2</v>
      </c>
      <c r="D1" t="s">
        <v>3</v>
      </c>
      <c r="E1" s="1" t="s">
        <v>4</v>
      </c>
      <c r="F1" t="s">
        <v>5</v>
      </c>
      <c r="G1" t="s">
        <v>6</v>
      </c>
      <c r="H1" t="s">
        <v>7</v>
      </c>
    </row>
    <row r="2" spans="1:8" x14ac:dyDescent="0.25">
      <c r="A2" t="s">
        <v>8</v>
      </c>
      <c r="B2" t="s">
        <v>9</v>
      </c>
      <c r="C2" t="s">
        <v>10</v>
      </c>
      <c r="D2" t="s">
        <v>11</v>
      </c>
      <c r="E2" s="1">
        <v>126.96</v>
      </c>
      <c r="F2" t="str">
        <f t="shared" ref="F2" si="0">MID(B2,17,21)</f>
        <v>ХВ-0626994 (19.12.12)</v>
      </c>
      <c r="G2" t="str">
        <f ca="1">INDEX(INDIRECT(MID(F2,LEN(F2)-2,2)&amp;"!D$2:D$10"),MATCH(LEFTB(F2,SEARCH(" (",F2)-1),INDIRECT(MID(F2,LEN(F2)-2,2)&amp;"!E$2:E$10"),))</f>
        <v>Донецк</v>
      </c>
    </row>
    <row r="3" spans="1:8" x14ac:dyDescent="0.25">
      <c r="A3" t="s">
        <v>8</v>
      </c>
      <c r="B3" t="s">
        <v>9</v>
      </c>
      <c r="C3" t="s">
        <v>10</v>
      </c>
      <c r="D3" t="s">
        <v>11</v>
      </c>
      <c r="E3">
        <v>126.96</v>
      </c>
      <c r="F3" t="s">
        <v>25</v>
      </c>
      <c r="G3" t="str">
        <f ca="1">INDEX(INDIRECT(MID(F3,LEN(F3)-2,2)&amp;"!D$2:D$10"),MATCH(LEFTB(F3,SEARCH(" (",F3)-1),INDIRECT(MID(F3,LEN(F3)-2,2)&amp;"!E$2:E$10"),))</f>
        <v>пппп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H2"/>
  <sheetViews>
    <sheetView workbookViewId="0">
      <selection activeCell="A2" sqref="A2:H2"/>
    </sheetView>
  </sheetViews>
  <sheetFormatPr defaultRowHeight="15" x14ac:dyDescent="0.25"/>
  <cols>
    <col min="1" max="1" width="13.42578125" customWidth="1"/>
    <col min="5" max="5" width="18.140625" customWidth="1"/>
    <col min="7" max="7" width="18.140625" customWidth="1"/>
  </cols>
  <sheetData>
    <row r="1" spans="1:8" x14ac:dyDescent="0.25">
      <c r="A1" t="s">
        <v>12</v>
      </c>
      <c r="B1" t="s">
        <v>13</v>
      </c>
      <c r="C1" t="s">
        <v>14</v>
      </c>
      <c r="D1" t="s">
        <v>15</v>
      </c>
      <c r="E1" t="s">
        <v>16</v>
      </c>
      <c r="F1" t="s">
        <v>17</v>
      </c>
      <c r="G1" t="s">
        <v>18</v>
      </c>
      <c r="H1" t="s">
        <v>19</v>
      </c>
    </row>
    <row r="2" spans="1:8" x14ac:dyDescent="0.25">
      <c r="A2" t="s">
        <v>20</v>
      </c>
      <c r="B2" t="s">
        <v>21</v>
      </c>
      <c r="C2">
        <v>4992</v>
      </c>
      <c r="D2" t="s">
        <v>22</v>
      </c>
      <c r="E2" t="s">
        <v>24</v>
      </c>
      <c r="F2" t="s">
        <v>23</v>
      </c>
      <c r="G2" s="2">
        <v>40931</v>
      </c>
      <c r="H2" t="str">
        <f>TEXT(G2,"ДД.ММ.ГГГГ")</f>
        <v>23.01.2012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H3"/>
  <sheetViews>
    <sheetView workbookViewId="0">
      <selection activeCell="E4" sqref="E4"/>
    </sheetView>
  </sheetViews>
  <sheetFormatPr defaultRowHeight="15" x14ac:dyDescent="0.25"/>
  <cols>
    <col min="1" max="1" width="13.42578125" customWidth="1"/>
    <col min="5" max="5" width="18.140625" customWidth="1"/>
    <col min="7" max="7" width="18.140625" customWidth="1"/>
  </cols>
  <sheetData>
    <row r="1" spans="1:8" x14ac:dyDescent="0.25">
      <c r="A1" t="s">
        <v>12</v>
      </c>
      <c r="B1" t="s">
        <v>13</v>
      </c>
      <c r="C1" t="s">
        <v>14</v>
      </c>
      <c r="D1" t="s">
        <v>15</v>
      </c>
      <c r="E1" t="s">
        <v>16</v>
      </c>
      <c r="F1" t="s">
        <v>17</v>
      </c>
      <c r="G1" t="s">
        <v>18</v>
      </c>
      <c r="H1" t="s">
        <v>19</v>
      </c>
    </row>
    <row r="2" spans="1:8" x14ac:dyDescent="0.25">
      <c r="A2" t="s">
        <v>20</v>
      </c>
      <c r="B2" t="s">
        <v>21</v>
      </c>
      <c r="C2">
        <v>4992</v>
      </c>
      <c r="D2" t="s">
        <v>26</v>
      </c>
      <c r="E2" t="s">
        <v>24</v>
      </c>
      <c r="F2" t="s">
        <v>23</v>
      </c>
      <c r="G2" s="2">
        <v>41297</v>
      </c>
      <c r="H2" t="str">
        <f>TEXT(G2,"ДД.ММ.ГГГГ")</f>
        <v>23.01.2013</v>
      </c>
    </row>
    <row r="3" spans="1:8" x14ac:dyDescent="0.25">
      <c r="A3" t="s">
        <v>20</v>
      </c>
      <c r="B3" t="s">
        <v>21</v>
      </c>
      <c r="C3">
        <v>4992</v>
      </c>
      <c r="D3" t="s">
        <v>27</v>
      </c>
      <c r="E3" t="s">
        <v>28</v>
      </c>
      <c r="F3" t="s">
        <v>23</v>
      </c>
      <c r="G3" s="2">
        <v>41297</v>
      </c>
      <c r="H3" t="str">
        <f>TEXT(G3,"ДД.ММ.ГГГГ")</f>
        <v>23.01.2013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12</vt:lpstr>
      <vt:lpstr>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2014-04-09T08:47:01Z</dcterms:modified>
</cp:coreProperties>
</file>