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N2" i="1"/>
  <c r="L8" i="1" l="1"/>
  <c r="L9" i="1"/>
  <c r="M4" i="1"/>
  <c r="M5" i="1"/>
  <c r="M6" i="1"/>
  <c r="M7" i="1"/>
  <c r="M3" i="1"/>
  <c r="M2" i="1"/>
  <c r="K3" i="1"/>
  <c r="K4" i="1"/>
  <c r="K5" i="1"/>
  <c r="K6" i="1"/>
  <c r="K7" i="1"/>
  <c r="K8" i="1"/>
  <c r="K9" i="1"/>
  <c r="K2" i="1"/>
</calcChain>
</file>

<file path=xl/sharedStrings.xml><?xml version="1.0" encoding="utf-8"?>
<sst xmlns="http://schemas.openxmlformats.org/spreadsheetml/2006/main" count="75" uniqueCount="49">
  <si>
    <t>ВН</t>
  </si>
  <si>
    <t>Карточка</t>
  </si>
  <si>
    <t>глобальный код владельца</t>
  </si>
  <si>
    <t>Наименование</t>
  </si>
  <si>
    <t>ДокОсн</t>
  </si>
  <si>
    <t>ДокПретензия.ВидДокумента</t>
  </si>
  <si>
    <t>Бизнес-тема</t>
  </si>
  <si>
    <t>СуммаСНДС</t>
  </si>
  <si>
    <t>номер документа</t>
  </si>
  <si>
    <t>город</t>
  </si>
  <si>
    <t>область</t>
  </si>
  <si>
    <t>Возвр. пок. ХВ-0001548 (23.01.13)</t>
  </si>
  <si>
    <t xml:space="preserve">  6900150298</t>
  </si>
  <si>
    <t>ТПК32481</t>
  </si>
  <si>
    <t>МГ Автомотив Полтава</t>
  </si>
  <si>
    <t>Расх. накладная ХВ-0010782 (09.01.13)</t>
  </si>
  <si>
    <t>Возврат качественного товара(письмо)</t>
  </si>
  <si>
    <t>ЗЧ к иномаркам</t>
  </si>
  <si>
    <t xml:space="preserve">  6916120</t>
  </si>
  <si>
    <t>Расх. накладная ХВ-0004175 (04.01.13)</t>
  </si>
  <si>
    <t xml:space="preserve">  6922176</t>
  </si>
  <si>
    <t>Расх. накладная ХВ-0646073 (28.12.12)</t>
  </si>
  <si>
    <t xml:space="preserve">  69291072</t>
  </si>
  <si>
    <t>Расх. накладная ХВ-0002176 (03.01.13)</t>
  </si>
  <si>
    <t>Возвр. пок. ХВ-0001552 (23.01.13)</t>
  </si>
  <si>
    <t xml:space="preserve">  0216221</t>
  </si>
  <si>
    <t>11221</t>
  </si>
  <si>
    <t>Пожидаева М.А. ФЛП</t>
  </si>
  <si>
    <t>Расх. накладная ХВ-0639159 (25.12.12)</t>
  </si>
  <si>
    <t>ЗЧ к СНГ</t>
  </si>
  <si>
    <t>Возвр. пок. ХВ-0001553 (23.01.13)</t>
  </si>
  <si>
    <t xml:space="preserve">  024209</t>
  </si>
  <si>
    <t>Расх. накладная ХВ-0002648 (03.01.13)</t>
  </si>
  <si>
    <t>Возвр. пок. ХВ-0001554 (23.01.13)</t>
  </si>
  <si>
    <t xml:space="preserve">  69371210</t>
  </si>
  <si>
    <t>ТПК47761</t>
  </si>
  <si>
    <t>Семенюк Н.В. ФЛП</t>
  </si>
  <si>
    <t>Расх. накладная ХВ-0028223 (16.01.13)</t>
  </si>
  <si>
    <t>Возвр. пок. ХВ-0001555 (23.01.13)</t>
  </si>
  <si>
    <t xml:space="preserve">  46001873</t>
  </si>
  <si>
    <t>Расх. накладная ХВ-0020230 (14.01.13)</t>
  </si>
  <si>
    <t xml:space="preserve">ХВ-0002648 </t>
  </si>
  <si>
    <t xml:space="preserve">ХВ-0028223 </t>
  </si>
  <si>
    <t xml:space="preserve">ХВ-0020230 </t>
  </si>
  <si>
    <t>ХВ-0010782(09.01.2013)</t>
  </si>
  <si>
    <t>ХВ-0004175(04.01.2013)</t>
  </si>
  <si>
    <t>ХВ-0646073(28.12.2012)</t>
  </si>
  <si>
    <t>ХВ-0639159(28.12.2012)</t>
  </si>
  <si>
    <t>ХВ-0002176(04.01.2013)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</si>
</sst>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3" fontId="0" fillId="0" borderId="0" xfId="0" applyNumberFormat="1"/>
    <xf numFmtId="0" fontId="0" fillId="2" borderId="0" xfId="0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_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D1" t="str">
            <v>Номер док</v>
          </cell>
          <cell r="E1" t="str">
            <v>Дата док</v>
          </cell>
          <cell r="F1" t="str">
            <v>Город маршрута</v>
          </cell>
        </row>
        <row r="2">
          <cell r="D2" t="str">
            <v>ХВ-0013292</v>
          </cell>
          <cell r="E2">
            <v>41284</v>
          </cell>
          <cell r="F2" t="str">
            <v>Донецк</v>
          </cell>
        </row>
        <row r="3">
          <cell r="D3" t="str">
            <v>ХВ-0014702</v>
          </cell>
          <cell r="E3">
            <v>41285</v>
          </cell>
          <cell r="F3" t="str">
            <v>Донецк</v>
          </cell>
        </row>
        <row r="4">
          <cell r="D4" t="str">
            <v>ХВ-0149270</v>
          </cell>
          <cell r="E4">
            <v>41332</v>
          </cell>
          <cell r="F4" t="str">
            <v>Донецк</v>
          </cell>
        </row>
        <row r="5">
          <cell r="D5" t="str">
            <v>ХВ-0231837</v>
          </cell>
          <cell r="E5">
            <v>41360</v>
          </cell>
          <cell r="F5" t="str">
            <v>Донецк</v>
          </cell>
        </row>
        <row r="6">
          <cell r="D6" t="str">
            <v>ХВ-0342830</v>
          </cell>
          <cell r="E6">
            <v>41389</v>
          </cell>
          <cell r="F6" t="str">
            <v>Донецк</v>
          </cell>
        </row>
        <row r="7">
          <cell r="D7" t="str">
            <v>ХВ-0346381</v>
          </cell>
          <cell r="E7">
            <v>41390</v>
          </cell>
          <cell r="F7" t="str">
            <v>Донецк</v>
          </cell>
        </row>
        <row r="8">
          <cell r="D8" t="str">
            <v>ХВ-0349340</v>
          </cell>
          <cell r="E8">
            <v>41391</v>
          </cell>
          <cell r="F8" t="str">
            <v>Донецк</v>
          </cell>
        </row>
        <row r="9">
          <cell r="D9" t="str">
            <v>ХВ-0416022</v>
          </cell>
          <cell r="E9">
            <v>41416</v>
          </cell>
          <cell r="F9" t="str">
            <v>Донецк</v>
          </cell>
        </row>
        <row r="10">
          <cell r="D10" t="str">
            <v>ХВ-0437588</v>
          </cell>
          <cell r="E10">
            <v>41422</v>
          </cell>
          <cell r="F10" t="str">
            <v>Донецк</v>
          </cell>
        </row>
        <row r="11">
          <cell r="D11" t="str">
            <v>ХВ-0459618</v>
          </cell>
          <cell r="E11">
            <v>41429</v>
          </cell>
          <cell r="F11" t="str">
            <v>Донецк</v>
          </cell>
        </row>
        <row r="12">
          <cell r="D12" t="str">
            <v>ХВ-0507604</v>
          </cell>
          <cell r="E12">
            <v>41443</v>
          </cell>
          <cell r="F12" t="str">
            <v>Донецк</v>
          </cell>
        </row>
        <row r="13">
          <cell r="D13" t="str">
            <v>ХВ-0593831</v>
          </cell>
          <cell r="E13">
            <v>41470</v>
          </cell>
          <cell r="F13" t="str">
            <v>Донецк</v>
          </cell>
        </row>
        <row r="14">
          <cell r="D14" t="str">
            <v>ХВ-0623963</v>
          </cell>
          <cell r="E14">
            <v>41478</v>
          </cell>
          <cell r="F14" t="str">
            <v>Донецк</v>
          </cell>
        </row>
        <row r="15">
          <cell r="D15" t="str">
            <v>ХВ-0699041</v>
          </cell>
          <cell r="E15">
            <v>41501</v>
          </cell>
          <cell r="F15" t="str">
            <v>Донецк</v>
          </cell>
        </row>
        <row r="16">
          <cell r="D16" t="str">
            <v>ХВ-0000156</v>
          </cell>
          <cell r="E16">
            <v>41306</v>
          </cell>
        </row>
        <row r="17">
          <cell r="D17" t="str">
            <v>ХВ-0001092</v>
          </cell>
          <cell r="E17">
            <v>41376</v>
          </cell>
        </row>
        <row r="18">
          <cell r="D18" t="str">
            <v>ХВ-0002082</v>
          </cell>
          <cell r="E18">
            <v>41452</v>
          </cell>
        </row>
        <row r="19">
          <cell r="D19" t="str">
            <v>ХВ-0002980</v>
          </cell>
          <cell r="E19">
            <v>41500</v>
          </cell>
        </row>
        <row r="20">
          <cell r="D20" t="str">
            <v>ХВ-0002981</v>
          </cell>
          <cell r="E20">
            <v>41500</v>
          </cell>
        </row>
        <row r="21">
          <cell r="D21" t="str">
            <v>ХВ-0004141</v>
          </cell>
          <cell r="E21">
            <v>41571</v>
          </cell>
        </row>
        <row r="22">
          <cell r="D22" t="str">
            <v>ХВ-0004157</v>
          </cell>
          <cell r="E22">
            <v>41571</v>
          </cell>
        </row>
        <row r="23">
          <cell r="D23" t="str">
            <v>ХВ-0004158</v>
          </cell>
          <cell r="E23">
            <v>41571</v>
          </cell>
        </row>
        <row r="24">
          <cell r="D24" t="str">
            <v>ХВ-0004657</v>
          </cell>
          <cell r="E24">
            <v>41605</v>
          </cell>
        </row>
        <row r="25">
          <cell r="D25" t="str">
            <v>ХВ-0004678</v>
          </cell>
          <cell r="E25">
            <v>41605</v>
          </cell>
        </row>
        <row r="26">
          <cell r="D26" t="str">
            <v>ХВ-0004645</v>
          </cell>
          <cell r="E26">
            <v>41606</v>
          </cell>
        </row>
        <row r="27">
          <cell r="D27" t="str">
            <v>ХВ-0003419</v>
          </cell>
          <cell r="E27">
            <v>41528</v>
          </cell>
        </row>
        <row r="28">
          <cell r="D28" t="str">
            <v>ХВ-0004154</v>
          </cell>
          <cell r="E28">
            <v>41569</v>
          </cell>
        </row>
        <row r="29">
          <cell r="D29" t="str">
            <v>ХВ-0004166</v>
          </cell>
          <cell r="E29">
            <v>41569</v>
          </cell>
        </row>
        <row r="30">
          <cell r="D30" t="str">
            <v>ХВ-0004181</v>
          </cell>
          <cell r="E30">
            <v>41569</v>
          </cell>
        </row>
        <row r="31">
          <cell r="D31" t="str">
            <v>ХB-0645675</v>
          </cell>
          <cell r="E31">
            <v>41276</v>
          </cell>
          <cell r="F31" t="str">
            <v>Донецк</v>
          </cell>
        </row>
        <row r="32">
          <cell r="D32" t="str">
            <v>ХВ-0000182</v>
          </cell>
          <cell r="E32">
            <v>41276</v>
          </cell>
          <cell r="F32" t="str">
            <v>Донецк</v>
          </cell>
        </row>
        <row r="33">
          <cell r="D33" t="str">
            <v>ХВ-0004446</v>
          </cell>
          <cell r="E33">
            <v>41278</v>
          </cell>
          <cell r="F33" t="str">
            <v>Донецк</v>
          </cell>
        </row>
        <row r="34">
          <cell r="D34" t="str">
            <v xml:space="preserve">ХВ-0028223 </v>
          </cell>
          <cell r="E34">
            <v>41282</v>
          </cell>
          <cell r="F34" t="str">
            <v>Луганск</v>
          </cell>
        </row>
        <row r="35">
          <cell r="D35" t="str">
            <v xml:space="preserve">ХВ-0020230 </v>
          </cell>
          <cell r="E35">
            <v>41282</v>
          </cell>
          <cell r="F35" t="str">
            <v>Донецк</v>
          </cell>
        </row>
        <row r="36">
          <cell r="D36" t="str">
            <v>ХВ-0008907</v>
          </cell>
          <cell r="E36">
            <v>41283</v>
          </cell>
          <cell r="F36" t="str">
            <v>Донецк</v>
          </cell>
        </row>
        <row r="37">
          <cell r="D37" t="str">
            <v>ХВ-0010782</v>
          </cell>
          <cell r="F37" t="str">
            <v>Харьков</v>
          </cell>
        </row>
        <row r="38">
          <cell r="D38" t="str">
            <v xml:space="preserve">ХВ-0004175 </v>
          </cell>
          <cell r="F38" t="str">
            <v>Киев</v>
          </cell>
        </row>
        <row r="39">
          <cell r="D39" t="str">
            <v xml:space="preserve">ХВ-0002176 </v>
          </cell>
          <cell r="F39" t="str">
            <v>Ровно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D1" t="str">
            <v>Город маршрута</v>
          </cell>
          <cell r="E1" t="str">
            <v>Номер док</v>
          </cell>
          <cell r="F1" t="str">
            <v>Область маршрута</v>
          </cell>
          <cell r="G1" t="str">
            <v>Дата док</v>
          </cell>
        </row>
        <row r="2">
          <cell r="D2" t="str">
            <v>Донецк</v>
          </cell>
          <cell r="E2" t="str">
            <v>ХВ-0020526</v>
          </cell>
          <cell r="F2" t="str">
            <v>ДОНЕЦКАЯ</v>
          </cell>
          <cell r="G2">
            <v>40931</v>
          </cell>
        </row>
        <row r="3">
          <cell r="D3" t="str">
            <v>Донецк</v>
          </cell>
          <cell r="E3" t="str">
            <v>ХВ-0049736</v>
          </cell>
          <cell r="F3" t="str">
            <v>ДОНЕЦКАЯ</v>
          </cell>
          <cell r="G3">
            <v>40955</v>
          </cell>
        </row>
        <row r="4">
          <cell r="D4" t="str">
            <v>Донецк</v>
          </cell>
          <cell r="E4" t="str">
            <v>ХВ-0080919</v>
          </cell>
          <cell r="F4" t="str">
            <v>ДОНЕЦКАЯ</v>
          </cell>
          <cell r="G4">
            <v>40981</v>
          </cell>
        </row>
        <row r="5">
          <cell r="D5" t="str">
            <v>Донецк</v>
          </cell>
          <cell r="E5" t="str">
            <v>ХВ-0144609</v>
          </cell>
          <cell r="F5" t="str">
            <v>ДОНЕЦКАЯ</v>
          </cell>
          <cell r="G5">
            <v>41022</v>
          </cell>
        </row>
        <row r="6">
          <cell r="D6" t="str">
            <v>Донецк</v>
          </cell>
          <cell r="E6" t="str">
            <v>ХВ-0298177</v>
          </cell>
          <cell r="F6" t="str">
            <v>ДОНЕЦКАЯ</v>
          </cell>
          <cell r="G6">
            <v>41113</v>
          </cell>
        </row>
        <row r="7">
          <cell r="D7" t="str">
            <v>Донецк</v>
          </cell>
          <cell r="E7" t="str">
            <v>ХВ-0417978</v>
          </cell>
          <cell r="F7" t="str">
            <v>ДОНЕЦКАЯ</v>
          </cell>
          <cell r="G7">
            <v>41176</v>
          </cell>
        </row>
        <row r="8">
          <cell r="D8" t="str">
            <v>Донецк</v>
          </cell>
          <cell r="E8" t="str">
            <v>ХВ-0500158</v>
          </cell>
          <cell r="F8" t="str">
            <v>ДОНЕЦКАЯ</v>
          </cell>
          <cell r="G8">
            <v>41211</v>
          </cell>
        </row>
        <row r="9">
          <cell r="D9" t="str">
            <v>Донецк</v>
          </cell>
          <cell r="E9" t="str">
            <v>ХВ-0567121</v>
          </cell>
          <cell r="F9" t="str">
            <v>ДОНЕЦКАЯ</v>
          </cell>
          <cell r="G9">
            <v>41236</v>
          </cell>
        </row>
        <row r="10">
          <cell r="E10" t="str">
            <v>ХВ-0002326</v>
          </cell>
          <cell r="G10">
            <v>41081</v>
          </cell>
        </row>
        <row r="11">
          <cell r="E11" t="str">
            <v>ХВ-0003607</v>
          </cell>
          <cell r="G11">
            <v>41187</v>
          </cell>
        </row>
        <row r="12">
          <cell r="E12" t="str">
            <v>ХВ-0370559</v>
          </cell>
          <cell r="G12">
            <v>41151</v>
          </cell>
        </row>
        <row r="13">
          <cell r="D13" t="str">
            <v>Донецк</v>
          </cell>
          <cell r="E13" t="str">
            <v>ХВ-0000475</v>
          </cell>
          <cell r="F13" t="str">
            <v>ДОНЕЦКАЯ</v>
          </cell>
          <cell r="G13">
            <v>40911</v>
          </cell>
        </row>
        <row r="14">
          <cell r="D14" t="str">
            <v>Донецк</v>
          </cell>
          <cell r="E14" t="str">
            <v>ХВ-0001081</v>
          </cell>
          <cell r="F14" t="str">
            <v>ДОНЕЦКАЯ</v>
          </cell>
          <cell r="G14">
            <v>40912</v>
          </cell>
        </row>
        <row r="15">
          <cell r="D15" t="str">
            <v>Донецк</v>
          </cell>
          <cell r="E15" t="str">
            <v>ХВ-0001173</v>
          </cell>
          <cell r="F15" t="str">
            <v>ДОНЕЦКАЯ</v>
          </cell>
          <cell r="G15">
            <v>40912</v>
          </cell>
        </row>
        <row r="16">
          <cell r="D16" t="str">
            <v>Донецк</v>
          </cell>
          <cell r="E16" t="str">
            <v xml:space="preserve">ХВ-0646073 </v>
          </cell>
          <cell r="F16" t="str">
            <v>ДОНЕЦКАЯ</v>
          </cell>
          <cell r="G16">
            <v>40913</v>
          </cell>
        </row>
        <row r="17">
          <cell r="D17" t="str">
            <v>Донецк</v>
          </cell>
          <cell r="E17" t="str">
            <v xml:space="preserve">ХВ-0639159 </v>
          </cell>
          <cell r="F17" t="str">
            <v>ДОНЕЦКАЯ</v>
          </cell>
          <cell r="G17">
            <v>40918</v>
          </cell>
        </row>
        <row r="18">
          <cell r="D18" t="str">
            <v>Донецк</v>
          </cell>
          <cell r="E18" t="str">
            <v>ХВ-0005416</v>
          </cell>
          <cell r="F18" t="str">
            <v>ДОНЕЦКАЯ</v>
          </cell>
          <cell r="G18">
            <v>40918</v>
          </cell>
        </row>
        <row r="19">
          <cell r="D19" t="str">
            <v>Донецк</v>
          </cell>
          <cell r="E19" t="str">
            <v>ХВ-0006974</v>
          </cell>
          <cell r="F19" t="str">
            <v>ДОНЕЦКАЯ</v>
          </cell>
          <cell r="G19">
            <v>40919</v>
          </cell>
        </row>
        <row r="20">
          <cell r="D20" t="str">
            <v>Донецк</v>
          </cell>
          <cell r="E20" t="str">
            <v>ХВ-0012333</v>
          </cell>
          <cell r="F20" t="str">
            <v>ДОНЕЦКАЯ</v>
          </cell>
          <cell r="G20">
            <v>40924</v>
          </cell>
        </row>
        <row r="21">
          <cell r="D21" t="str">
            <v>Донецк</v>
          </cell>
          <cell r="E21" t="str">
            <v>ХВ-0012410</v>
          </cell>
          <cell r="F21" t="str">
            <v>ДОНЕЦКАЯ</v>
          </cell>
          <cell r="G21">
            <v>40924</v>
          </cell>
        </row>
        <row r="22">
          <cell r="D22" t="str">
            <v>Донецк</v>
          </cell>
          <cell r="E22" t="str">
            <v>ХВ-0017469</v>
          </cell>
          <cell r="F22" t="str">
            <v>ДОНЕЦКАЯ</v>
          </cell>
          <cell r="G22">
            <v>40927</v>
          </cell>
        </row>
        <row r="23">
          <cell r="D23" t="str">
            <v>Донецк</v>
          </cell>
          <cell r="E23" t="str">
            <v>ХВ-0018921</v>
          </cell>
          <cell r="F23" t="str">
            <v>ДОНЕЦКАЯ</v>
          </cell>
          <cell r="G23">
            <v>40928</v>
          </cell>
        </row>
        <row r="24">
          <cell r="D24" t="str">
            <v>Донецк</v>
          </cell>
          <cell r="E24" t="str">
            <v>ХВ-0018922</v>
          </cell>
          <cell r="F24" t="str">
            <v>ДОНЕЦКАЯ</v>
          </cell>
          <cell r="G24">
            <v>40928</v>
          </cell>
        </row>
        <row r="25">
          <cell r="D25" t="str">
            <v>Донецк</v>
          </cell>
          <cell r="E25" t="str">
            <v>ХВ-0021119</v>
          </cell>
          <cell r="F25" t="str">
            <v>ДОНЕЦКАЯ</v>
          </cell>
          <cell r="G25">
            <v>40931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L6" sqref="L6"/>
    </sheetView>
  </sheetViews>
  <sheetFormatPr defaultRowHeight="15" x14ac:dyDescent="0.25"/>
  <cols>
    <col min="9" max="9" width="33.5703125" customWidth="1"/>
    <col min="10" max="11" width="11" customWidth="1"/>
  </cols>
  <sheetData>
    <row r="1" spans="1:14" x14ac:dyDescent="0.25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L1" s="3" t="s">
        <v>9</v>
      </c>
      <c r="M1" s="3" t="s">
        <v>10</v>
      </c>
    </row>
    <row r="2" spans="1:14" x14ac:dyDescent="0.25">
      <c r="A2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2">
        <v>87.18</v>
      </c>
      <c r="I2" t="s">
        <v>44</v>
      </c>
      <c r="J2" s="4">
        <v>41283</v>
      </c>
      <c r="K2" s="4" t="str">
        <f>TEXT(J2,"ГГГГ")</f>
        <v>2013</v>
      </c>
      <c r="L2" t="str">
        <f>IF(MID(I2,18,4)="2013",VLOOKUP(MID(I2,1,10),[1]Лист1!$D$2:$F$38,3,0),IF(MID(I2,18,4)="2012",INDEX([2]Лист1!$D$1:$G$25,ROW($A2),1),0))</f>
        <v>Харьков</v>
      </c>
      <c r="M2" t="str">
        <f>MID(I2,18,4)</f>
        <v>2013</v>
      </c>
      <c r="N2">
        <f>IF(MID(K2,18,4)="2013",VLOOKUP(MID(K2,1,10),[1]Лист1!$D:$F,3,0),IF(M2=$K$4,INDEX([2]Лист1!$D$1:$G$25,ROW($A2),1),0))</f>
        <v>0</v>
      </c>
    </row>
    <row r="3" spans="1:14" x14ac:dyDescent="0.25">
      <c r="A3" t="s">
        <v>11</v>
      </c>
      <c r="B3" s="1" t="s">
        <v>18</v>
      </c>
      <c r="C3" s="1" t="s">
        <v>13</v>
      </c>
      <c r="D3" t="s">
        <v>14</v>
      </c>
      <c r="E3" t="s">
        <v>19</v>
      </c>
      <c r="F3" t="s">
        <v>16</v>
      </c>
      <c r="G3" t="s">
        <v>17</v>
      </c>
      <c r="H3" s="2">
        <v>88.98</v>
      </c>
      <c r="I3" t="s">
        <v>45</v>
      </c>
      <c r="J3" s="4">
        <v>41278</v>
      </c>
      <c r="K3" s="4" t="str">
        <f t="shared" ref="K3:K9" si="0">TEXT(J3,"ГГГГ")</f>
        <v>2013</v>
      </c>
      <c r="L3" t="e">
        <f>IF(MID(I3,18,4)="2013",VLOOKUP(MID(I3,1,10),[1]Лист1!$D$2:$F$38,3,0),IF(MID(I3,18,4)="2012",INDEX([2]Лист1!$D$1:$G$25,ROW($A3),1),0))</f>
        <v>#N/A</v>
      </c>
      <c r="M3" t="str">
        <f>MID(I3,18,4)</f>
        <v>2013</v>
      </c>
    </row>
    <row r="4" spans="1:14" x14ac:dyDescent="0.25">
      <c r="A4" t="s">
        <v>11</v>
      </c>
      <c r="B4" s="1" t="s">
        <v>20</v>
      </c>
      <c r="C4" s="1" t="s">
        <v>13</v>
      </c>
      <c r="D4" t="s">
        <v>14</v>
      </c>
      <c r="E4" t="s">
        <v>21</v>
      </c>
      <c r="F4" t="s">
        <v>16</v>
      </c>
      <c r="G4" t="s">
        <v>17</v>
      </c>
      <c r="H4" s="2">
        <v>136.91999999999999</v>
      </c>
      <c r="I4" t="s">
        <v>46</v>
      </c>
      <c r="J4" s="4">
        <v>41271</v>
      </c>
      <c r="K4" s="4" t="str">
        <f t="shared" si="0"/>
        <v>2012</v>
      </c>
      <c r="L4" t="str">
        <f>IF(MID(I4,18,4)="2013",VLOOKUP(MID(I4,1,10),[1]Лист1!$D:$F,3,0),IF(MID(I4,18,4)="2012",INDEX([2]Лист1!$D$1:$G$25,ROW($A4),1),0))</f>
        <v>Донецк</v>
      </c>
      <c r="M4" t="str">
        <f t="shared" ref="M4:M7" si="1">MID(I4,18,4)</f>
        <v>2012</v>
      </c>
    </row>
    <row r="5" spans="1:14" x14ac:dyDescent="0.25">
      <c r="A5" t="s">
        <v>11</v>
      </c>
      <c r="B5" s="1" t="s">
        <v>22</v>
      </c>
      <c r="C5" s="1" t="s">
        <v>13</v>
      </c>
      <c r="D5" t="s">
        <v>14</v>
      </c>
      <c r="E5" t="s">
        <v>23</v>
      </c>
      <c r="F5" t="s">
        <v>16</v>
      </c>
      <c r="G5" t="s">
        <v>17</v>
      </c>
      <c r="H5" s="2">
        <v>440.76</v>
      </c>
      <c r="I5" t="s">
        <v>48</v>
      </c>
      <c r="J5" s="4">
        <v>41277</v>
      </c>
      <c r="K5" s="4" t="str">
        <f t="shared" si="0"/>
        <v>2013</v>
      </c>
      <c r="L5" t="e">
        <f>IF(MID(I5,18,4)="2013",VLOOKUP(MID(I5,1,10),[1]Лист1!$D:$F,3,0),IF(MID(I5,18,4)="2012",INDEX([2]Лист1!$D$1:$G$25,ROW($A5),1),0))</f>
        <v>#N/A</v>
      </c>
      <c r="M5" t="str">
        <f t="shared" si="1"/>
        <v>2013</v>
      </c>
    </row>
    <row r="6" spans="1:14" x14ac:dyDescent="0.25">
      <c r="A6" t="s">
        <v>24</v>
      </c>
      <c r="B6" s="1" t="s">
        <v>25</v>
      </c>
      <c r="C6" s="1" t="s">
        <v>26</v>
      </c>
      <c r="D6" t="s">
        <v>27</v>
      </c>
      <c r="E6" t="s">
        <v>28</v>
      </c>
      <c r="F6" t="s">
        <v>16</v>
      </c>
      <c r="G6" t="s">
        <v>29</v>
      </c>
      <c r="H6" s="2">
        <v>875.94</v>
      </c>
      <c r="I6" t="s">
        <v>47</v>
      </c>
      <c r="J6" s="4">
        <v>41268</v>
      </c>
      <c r="K6" s="4" t="str">
        <f t="shared" si="0"/>
        <v>2012</v>
      </c>
      <c r="L6" t="str">
        <f>IF(MID(I6,18,4)="2013",VLOOKUP(MID(I6,1,10),[1]Лист1!$D:$F,3,0),IF(MID(I6,18,4)="2012",INDEX([2]Лист1!$D$1:$G$25,ROW($A6),1),0))</f>
        <v>Донецк</v>
      </c>
      <c r="M6" t="str">
        <f t="shared" si="1"/>
        <v>2012</v>
      </c>
    </row>
    <row r="7" spans="1:14" x14ac:dyDescent="0.25">
      <c r="A7" t="s">
        <v>30</v>
      </c>
      <c r="B7" s="1" t="s">
        <v>31</v>
      </c>
      <c r="C7" s="1" t="s">
        <v>26</v>
      </c>
      <c r="D7" t="s">
        <v>27</v>
      </c>
      <c r="E7" t="s">
        <v>32</v>
      </c>
      <c r="F7" t="s">
        <v>16</v>
      </c>
      <c r="G7" t="s">
        <v>29</v>
      </c>
      <c r="H7" s="2">
        <v>620.04</v>
      </c>
      <c r="I7" t="s">
        <v>41</v>
      </c>
      <c r="J7" s="4">
        <v>41277</v>
      </c>
      <c r="K7" s="4" t="str">
        <f t="shared" si="0"/>
        <v>2013</v>
      </c>
      <c r="L7">
        <f>IF(MID(I7,18,4)="2013",VLOOKUP(MID(I7,1,10),[1]Лист1!$D:$F,3,0),IF(MID(I7,18,4)="2012",INDEX([2]Лист1!$D$1:$G$25,ROW($A7),1),0))</f>
        <v>0</v>
      </c>
      <c r="M7" t="str">
        <f t="shared" si="1"/>
        <v/>
      </c>
    </row>
    <row r="8" spans="1:14" x14ac:dyDescent="0.25">
      <c r="A8" t="s">
        <v>33</v>
      </c>
      <c r="B8" s="1" t="s">
        <v>34</v>
      </c>
      <c r="C8" s="1" t="s">
        <v>35</v>
      </c>
      <c r="D8" t="s">
        <v>36</v>
      </c>
      <c r="E8" t="s">
        <v>37</v>
      </c>
      <c r="F8" t="s">
        <v>16</v>
      </c>
      <c r="G8" t="s">
        <v>17</v>
      </c>
      <c r="H8" s="2">
        <v>33.840000000000003</v>
      </c>
      <c r="I8" t="s">
        <v>42</v>
      </c>
      <c r="J8" s="4">
        <v>41290</v>
      </c>
      <c r="K8" s="4" t="str">
        <f t="shared" si="0"/>
        <v>2013</v>
      </c>
      <c r="L8">
        <f>IF(MID(I8,18,4)="2013",VLOOKUP(MID(I8,1,10),[1]Лист1!$D:$F,3,0),IF(K8=$K$4,INDEX([2]Лист1!$D$1:$G$25,ROW($A8),1),0))</f>
        <v>0</v>
      </c>
    </row>
    <row r="9" spans="1:14" x14ac:dyDescent="0.25">
      <c r="A9" t="s">
        <v>38</v>
      </c>
      <c r="B9" s="1" t="s">
        <v>39</v>
      </c>
      <c r="C9" s="1" t="s">
        <v>35</v>
      </c>
      <c r="D9" t="s">
        <v>36</v>
      </c>
      <c r="E9" t="s">
        <v>40</v>
      </c>
      <c r="F9" t="s">
        <v>16</v>
      </c>
      <c r="G9" t="s">
        <v>17</v>
      </c>
      <c r="H9" s="2">
        <v>187.74</v>
      </c>
      <c r="I9" t="s">
        <v>43</v>
      </c>
      <c r="J9" s="4">
        <v>41290</v>
      </c>
      <c r="K9" s="4" t="str">
        <f t="shared" si="0"/>
        <v>2013</v>
      </c>
      <c r="L9">
        <f>IF(MID(I9,18,4)="2013",VLOOKUP(MID(I9,1,10),[1]Лист1!$D:$F,3,0),IF(K9=$K$4,INDEX([2]Лист1!$D$1:$G$25,ROW($A9),1),0))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sqref="B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2014-04-09T20:33:01Z</dcterms:modified>
</cp:coreProperties>
</file>