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апрель" sheetId="1" r:id="rId1"/>
    <sheet name="май" sheetId="4" r:id="rId2"/>
  </sheets>
  <calcPr calcId="145621"/>
</workbook>
</file>

<file path=xl/calcChain.xml><?xml version="1.0" encoding="utf-8"?>
<calcChain xmlns="http://schemas.openxmlformats.org/spreadsheetml/2006/main">
  <c r="D3" i="1" l="1"/>
  <c r="D2" i="1"/>
  <c r="C12" i="1"/>
  <c r="D8" i="1"/>
  <c r="D7" i="1"/>
  <c r="C8" i="4"/>
  <c r="C11" i="4"/>
  <c r="C10" i="4"/>
  <c r="E10" i="4" s="1"/>
  <c r="C9" i="4"/>
  <c r="D8" i="4"/>
  <c r="D7" i="4"/>
  <c r="C7" i="4"/>
  <c r="BB3" i="4"/>
  <c r="AZ3" i="4"/>
  <c r="AX3" i="4"/>
  <c r="AV3" i="4"/>
  <c r="AT3" i="4"/>
  <c r="AR3" i="4"/>
  <c r="AP3" i="4"/>
  <c r="AN3" i="4"/>
  <c r="AL3" i="4"/>
  <c r="AJ3" i="4"/>
  <c r="AH3" i="4"/>
  <c r="AF3" i="4"/>
  <c r="AD3" i="4"/>
  <c r="AB3" i="4"/>
  <c r="Z3" i="4"/>
  <c r="X3" i="4"/>
  <c r="V3" i="4"/>
  <c r="T3" i="4"/>
  <c r="R3" i="4"/>
  <c r="P3" i="4"/>
  <c r="N3" i="4"/>
  <c r="L3" i="4"/>
  <c r="J3" i="4"/>
  <c r="H3" i="4"/>
  <c r="F3" i="4"/>
  <c r="D3" i="4"/>
  <c r="BB2" i="4"/>
  <c r="AZ2" i="4"/>
  <c r="AX2" i="4"/>
  <c r="AV2" i="4"/>
  <c r="AT2" i="4"/>
  <c r="AR2" i="4"/>
  <c r="AP2" i="4"/>
  <c r="AN2" i="4"/>
  <c r="AL2" i="4"/>
  <c r="AJ2" i="4"/>
  <c r="AH2" i="4"/>
  <c r="AF2" i="4"/>
  <c r="AD2" i="4"/>
  <c r="AB2" i="4"/>
  <c r="Z2" i="4"/>
  <c r="X2" i="4"/>
  <c r="V2" i="4"/>
  <c r="T2" i="4"/>
  <c r="R2" i="4"/>
  <c r="P2" i="4"/>
  <c r="N2" i="4"/>
  <c r="L2" i="4"/>
  <c r="J2" i="4"/>
  <c r="H2" i="4"/>
  <c r="F2" i="4"/>
  <c r="D2" i="4"/>
  <c r="C11" i="1" l="1"/>
  <c r="D10" i="1" s="1"/>
  <c r="C9" i="1"/>
  <c r="C8" i="1"/>
  <c r="C7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H2" i="1"/>
  <c r="F2" i="1"/>
  <c r="C10" i="1" l="1"/>
</calcChain>
</file>

<file path=xl/comments1.xml><?xml version="1.0" encoding="utf-8"?>
<comments xmlns="http://schemas.openxmlformats.org/spreadsheetml/2006/main">
  <authors>
    <author>Автор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168</t>
        </r>
      </text>
    </comment>
  </commentList>
</comments>
</file>

<file path=xl/sharedStrings.xml><?xml version="1.0" encoding="utf-8"?>
<sst xmlns="http://schemas.openxmlformats.org/spreadsheetml/2006/main" count="25" uniqueCount="8">
  <si>
    <t>анкеты</t>
  </si>
  <si>
    <t>план</t>
  </si>
  <si>
    <t>загрузка</t>
  </si>
  <si>
    <t>раб.время</t>
  </si>
  <si>
    <t>звонки</t>
  </si>
  <si>
    <t>доп.время</t>
  </si>
  <si>
    <t>итого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</si>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</sst>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3F3F3F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rgb="FF222222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9" fontId="1" fillId="0" borderId="2">
      <alignment horizontal="center" vertical="center"/>
    </xf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center"/>
    </xf>
    <xf numFmtId="9" fontId="0" fillId="0" borderId="0" xfId="0" applyNumberFormat="1"/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/>
    <xf numFmtId="9" fontId="0" fillId="0" borderId="0" xfId="0" applyNumberFormat="1" applyBorder="1"/>
    <xf numFmtId="9" fontId="4" fillId="2" borderId="1" xfId="1" applyNumberFormat="1" applyFont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6" fillId="2" borderId="1" xfId="1" applyNumberFormat="1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9" fontId="0" fillId="0" borderId="0" xfId="0" applyNumberFormat="1" applyBorder="1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</xf>
    <xf numFmtId="9" fontId="4" fillId="2" borderId="1" xfId="1" applyNumberFormat="1" applyFont="1" applyAlignment="1" applyProtection="1">
      <alignment horizontal="center" vertical="center"/>
    </xf>
    <xf numFmtId="9" fontId="5" fillId="0" borderId="2" xfId="0" applyNumberFormat="1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9" fontId="6" fillId="2" borderId="1" xfId="1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0" fillId="0" borderId="0" xfId="0" applyNumberForma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9" fontId="0" fillId="0" borderId="0" xfId="0" applyNumberFormat="1" applyBorder="1" applyProtection="1"/>
    <xf numFmtId="0" fontId="0" fillId="0" borderId="0" xfId="0" applyProtection="1"/>
    <xf numFmtId="9" fontId="0" fillId="0" borderId="0" xfId="0" applyNumberFormat="1" applyProtection="1"/>
    <xf numFmtId="9" fontId="8" fillId="0" borderId="2" xfId="0" applyNumberFormat="1" applyFon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6" xfId="0" applyBorder="1" applyAlignment="1" applyProtection="1">
      <protection locked="0"/>
    </xf>
    <xf numFmtId="1" fontId="10" fillId="0" borderId="0" xfId="0" applyNumberFormat="1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6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Вывод" xfId="1" builtinId="21"/>
    <cellStyle name="Обычный" xfId="0" builtinId="0"/>
    <cellStyle name="Стиль 1" xfId="2"/>
  </cellStyles>
  <dxfs count="31"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5" outlineLevelRow="1" x14ac:dyDescent="0.25"/>
  <cols>
    <col min="1" max="1" width="7.5703125" bestFit="1" customWidth="1"/>
    <col min="2" max="2" width="10.5703125" bestFit="1" customWidth="1"/>
    <col min="3" max="3" width="5" bestFit="1" customWidth="1"/>
    <col min="4" max="4" width="8.140625" style="4" bestFit="1" customWidth="1"/>
    <col min="5" max="5" width="4" bestFit="1" customWidth="1"/>
    <col min="6" max="6" width="7.28515625" style="4" bestFit="1" customWidth="1"/>
    <col min="7" max="7" width="4" bestFit="1" customWidth="1"/>
    <col min="8" max="8" width="5.7109375" style="4" customWidth="1"/>
    <col min="9" max="9" width="4.42578125" bestFit="1" customWidth="1"/>
    <col min="10" max="10" width="6.140625" style="4" bestFit="1" customWidth="1"/>
    <col min="11" max="11" width="5.7109375" customWidth="1"/>
    <col min="12" max="12" width="6.140625" style="4" bestFit="1" customWidth="1"/>
    <col min="13" max="13" width="5.7109375" customWidth="1"/>
    <col min="14" max="14" width="6.140625" style="4" bestFit="1" customWidth="1"/>
    <col min="15" max="15" width="5.7109375" customWidth="1"/>
    <col min="16" max="16" width="5.7109375" style="4" customWidth="1"/>
    <col min="17" max="17" width="5.7109375" customWidth="1"/>
    <col min="18" max="18" width="5.7109375" style="4" customWidth="1"/>
    <col min="19" max="19" width="5.7109375" customWidth="1"/>
    <col min="20" max="20" width="5.7109375" style="4" customWidth="1"/>
    <col min="21" max="21" width="5.7109375" customWidth="1"/>
    <col min="22" max="22" width="5.7109375" style="4" customWidth="1"/>
    <col min="23" max="23" width="5.7109375" customWidth="1"/>
    <col min="24" max="24" width="5.7109375" style="4" customWidth="1"/>
    <col min="25" max="25" width="5.7109375" customWidth="1"/>
    <col min="26" max="26" width="5.7109375" style="4" customWidth="1"/>
    <col min="27" max="27" width="5.7109375" customWidth="1"/>
    <col min="28" max="28" width="5.7109375" style="4" customWidth="1"/>
    <col min="29" max="29" width="5.7109375" customWidth="1"/>
    <col min="30" max="30" width="5.7109375" style="4" customWidth="1"/>
    <col min="31" max="31" width="5.7109375" customWidth="1"/>
    <col min="32" max="32" width="5.7109375" style="4" customWidth="1"/>
    <col min="33" max="33" width="5.7109375" customWidth="1"/>
    <col min="34" max="34" width="5.7109375" style="4" customWidth="1"/>
    <col min="35" max="35" width="5.7109375" customWidth="1"/>
    <col min="36" max="36" width="5.7109375" style="4" customWidth="1"/>
    <col min="37" max="37" width="5.7109375" customWidth="1"/>
    <col min="38" max="38" width="5.7109375" style="4" customWidth="1"/>
    <col min="39" max="39" width="5.7109375" customWidth="1"/>
    <col min="40" max="40" width="5.7109375" style="4" customWidth="1"/>
    <col min="41" max="41" width="5.7109375" customWidth="1"/>
    <col min="42" max="42" width="5.7109375" style="4" customWidth="1"/>
    <col min="43" max="43" width="5.7109375" customWidth="1"/>
    <col min="44" max="44" width="5.7109375" style="4" customWidth="1"/>
    <col min="45" max="45" width="5.7109375" customWidth="1"/>
    <col min="46" max="46" width="5.7109375" style="4" customWidth="1"/>
    <col min="47" max="47" width="5.7109375" customWidth="1"/>
    <col min="48" max="48" width="5.7109375" style="4" customWidth="1"/>
    <col min="49" max="49" width="5.7109375" customWidth="1"/>
    <col min="50" max="50" width="5.7109375" style="4" customWidth="1"/>
    <col min="51" max="51" width="5.7109375" customWidth="1"/>
    <col min="52" max="52" width="5.7109375" style="4" customWidth="1"/>
    <col min="53" max="53" width="5.7109375" customWidth="1"/>
    <col min="54" max="54" width="5.7109375" style="4" customWidth="1"/>
  </cols>
  <sheetData>
    <row r="1" spans="1:55" x14ac:dyDescent="0.25">
      <c r="A1" s="45"/>
      <c r="B1" s="46"/>
      <c r="C1" s="42">
        <v>41730</v>
      </c>
      <c r="D1" s="42"/>
      <c r="E1" s="42">
        <v>41731</v>
      </c>
      <c r="F1" s="42"/>
      <c r="G1" s="42">
        <v>41732</v>
      </c>
      <c r="H1" s="42"/>
      <c r="I1" s="42">
        <v>41733</v>
      </c>
      <c r="J1" s="42"/>
      <c r="K1" s="42">
        <v>41734</v>
      </c>
      <c r="L1" s="42"/>
      <c r="M1" s="42">
        <v>41736</v>
      </c>
      <c r="N1" s="42"/>
      <c r="O1" s="42">
        <v>41737</v>
      </c>
      <c r="P1" s="42"/>
      <c r="Q1" s="42">
        <v>41738</v>
      </c>
      <c r="R1" s="42"/>
      <c r="S1" s="42">
        <v>41739</v>
      </c>
      <c r="T1" s="42"/>
      <c r="U1" s="42">
        <v>41740</v>
      </c>
      <c r="V1" s="42"/>
      <c r="W1" s="42">
        <v>41741</v>
      </c>
      <c r="X1" s="42"/>
      <c r="Y1" s="42">
        <v>41743</v>
      </c>
      <c r="Z1" s="42"/>
      <c r="AA1" s="42">
        <v>41744</v>
      </c>
      <c r="AB1" s="42"/>
      <c r="AC1" s="42">
        <v>41745</v>
      </c>
      <c r="AD1" s="42"/>
      <c r="AE1" s="42">
        <v>41746</v>
      </c>
      <c r="AF1" s="42"/>
      <c r="AG1" s="42">
        <v>41747</v>
      </c>
      <c r="AH1" s="42"/>
      <c r="AI1" s="42">
        <v>41748</v>
      </c>
      <c r="AJ1" s="42"/>
      <c r="AK1" s="42">
        <v>41750</v>
      </c>
      <c r="AL1" s="42"/>
      <c r="AM1" s="42">
        <v>41751</v>
      </c>
      <c r="AN1" s="42"/>
      <c r="AO1" s="42">
        <v>41752</v>
      </c>
      <c r="AP1" s="42"/>
      <c r="AQ1" s="42">
        <v>41753</v>
      </c>
      <c r="AR1" s="42"/>
      <c r="AS1" s="42">
        <v>41754</v>
      </c>
      <c r="AT1" s="42"/>
      <c r="AU1" s="42">
        <v>41755</v>
      </c>
      <c r="AV1" s="42"/>
      <c r="AW1" s="42">
        <v>41757</v>
      </c>
      <c r="AX1" s="42"/>
      <c r="AY1" s="42">
        <v>41758</v>
      </c>
      <c r="AZ1" s="42"/>
      <c r="BA1" s="42">
        <v>41759</v>
      </c>
      <c r="BB1" s="42"/>
    </row>
    <row r="2" spans="1:55" ht="15.75" outlineLevel="1" x14ac:dyDescent="0.25">
      <c r="A2" s="38" t="s">
        <v>0</v>
      </c>
      <c r="B2" s="13" t="s">
        <v>1</v>
      </c>
      <c r="C2" s="22">
        <v>349</v>
      </c>
      <c r="D2" s="23">
        <f>C2/300*100%</f>
        <v>1.1633333333333333</v>
      </c>
      <c r="E2" s="22">
        <v>401</v>
      </c>
      <c r="F2" s="24">
        <f>E2/300*100%</f>
        <v>1.3366666666666667</v>
      </c>
      <c r="G2" s="22">
        <v>274</v>
      </c>
      <c r="H2" s="24">
        <f>G2/300*100%</f>
        <v>0.91333333333333333</v>
      </c>
      <c r="I2" s="37">
        <v>233</v>
      </c>
      <c r="J2" s="24">
        <f>I2/300*100%</f>
        <v>0.77666666666666662</v>
      </c>
      <c r="K2" s="25">
        <v>172</v>
      </c>
      <c r="L2" s="24">
        <f>K2/300*100%</f>
        <v>0.57333333333333336</v>
      </c>
      <c r="M2" s="22">
        <v>321</v>
      </c>
      <c r="N2" s="24">
        <f>M2/300*100%</f>
        <v>1.07</v>
      </c>
      <c r="O2" s="22"/>
      <c r="P2" s="24">
        <f>O2/300*100%</f>
        <v>0</v>
      </c>
      <c r="Q2" s="22"/>
      <c r="R2" s="24">
        <f>Q2/300*100%</f>
        <v>0</v>
      </c>
      <c r="S2" s="22"/>
      <c r="T2" s="24">
        <f>S2/300*100%</f>
        <v>0</v>
      </c>
      <c r="U2" s="22"/>
      <c r="V2" s="24">
        <f>U2/300*100%</f>
        <v>0</v>
      </c>
      <c r="W2" s="25"/>
      <c r="X2" s="24">
        <f>W2/300*100%</f>
        <v>0</v>
      </c>
      <c r="Y2" s="22"/>
      <c r="Z2" s="24">
        <f>Y2/300*100%</f>
        <v>0</v>
      </c>
      <c r="AA2" s="22"/>
      <c r="AB2" s="24">
        <f>AA2/300*100%</f>
        <v>0</v>
      </c>
      <c r="AC2" s="22"/>
      <c r="AD2" s="24">
        <f>AC2/300*100%</f>
        <v>0</v>
      </c>
      <c r="AE2" s="22"/>
      <c r="AF2" s="24">
        <f>AE2/300*100%</f>
        <v>0</v>
      </c>
      <c r="AG2" s="22"/>
      <c r="AH2" s="24">
        <f>AG2/300*100%</f>
        <v>0</v>
      </c>
      <c r="AI2" s="25"/>
      <c r="AJ2" s="24">
        <f>AI2/300*100%</f>
        <v>0</v>
      </c>
      <c r="AK2" s="22"/>
      <c r="AL2" s="24">
        <f>AK2/300*100%</f>
        <v>0</v>
      </c>
      <c r="AM2" s="22"/>
      <c r="AN2" s="24">
        <f>AM2/300*100%</f>
        <v>0</v>
      </c>
      <c r="AO2" s="22"/>
      <c r="AP2" s="24">
        <f>AO2/300*100%</f>
        <v>0</v>
      </c>
      <c r="AQ2" s="22"/>
      <c r="AR2" s="24">
        <f>AQ2/300*100%</f>
        <v>0</v>
      </c>
      <c r="AS2" s="22"/>
      <c r="AT2" s="24">
        <f>AS2/300*100%</f>
        <v>0</v>
      </c>
      <c r="AU2" s="25"/>
      <c r="AV2" s="24">
        <f>AU2/300*100%</f>
        <v>0</v>
      </c>
      <c r="AW2" s="22"/>
      <c r="AX2" s="24">
        <f>AW2/300*100%</f>
        <v>0</v>
      </c>
      <c r="AY2" s="22"/>
      <c r="AZ2" s="24">
        <f>AY2/300*100%</f>
        <v>0</v>
      </c>
      <c r="BA2" s="22"/>
      <c r="BB2" s="24">
        <f>BA2/300*100%</f>
        <v>0</v>
      </c>
    </row>
    <row r="3" spans="1:55" ht="15.75" outlineLevel="1" x14ac:dyDescent="0.25">
      <c r="A3" s="38"/>
      <c r="B3" s="13" t="s">
        <v>2</v>
      </c>
      <c r="C3" s="22">
        <v>430</v>
      </c>
      <c r="D3" s="24">
        <f>C3/336*70%*C5</f>
        <v>7.1666666666666652</v>
      </c>
      <c r="E3" s="22">
        <v>496</v>
      </c>
      <c r="F3" s="24">
        <f>E3/336*70%</f>
        <v>1.0333333333333334</v>
      </c>
      <c r="G3" s="22">
        <v>341</v>
      </c>
      <c r="H3" s="24">
        <f>G3/336*70%</f>
        <v>0.71041666666666659</v>
      </c>
      <c r="I3" s="22">
        <v>296</v>
      </c>
      <c r="J3" s="24">
        <f>I3/336*70%</f>
        <v>0.61666666666666659</v>
      </c>
      <c r="K3" s="25">
        <v>207</v>
      </c>
      <c r="L3" s="24">
        <f>K3/336*70%</f>
        <v>0.43125000000000002</v>
      </c>
      <c r="M3" s="22">
        <v>399</v>
      </c>
      <c r="N3" s="24">
        <f>M3/336*70%</f>
        <v>0.83124999999999993</v>
      </c>
      <c r="O3" s="22"/>
      <c r="P3" s="24">
        <f>O3/336*70%</f>
        <v>0</v>
      </c>
      <c r="Q3" s="22"/>
      <c r="R3" s="24">
        <f>Q3/336*70%</f>
        <v>0</v>
      </c>
      <c r="S3" s="22"/>
      <c r="T3" s="24">
        <f>S3/336*70%</f>
        <v>0</v>
      </c>
      <c r="U3" s="22"/>
      <c r="V3" s="24">
        <f>U3/336*70%</f>
        <v>0</v>
      </c>
      <c r="W3" s="25"/>
      <c r="X3" s="24">
        <f>W3/336*70%</f>
        <v>0</v>
      </c>
      <c r="Y3" s="22"/>
      <c r="Z3" s="24">
        <f>Y3/336*70%</f>
        <v>0</v>
      </c>
      <c r="AA3" s="22"/>
      <c r="AB3" s="24">
        <f>AA3/336*70%</f>
        <v>0</v>
      </c>
      <c r="AC3" s="22"/>
      <c r="AD3" s="24">
        <f>AC3/336*70%</f>
        <v>0</v>
      </c>
      <c r="AE3" s="22"/>
      <c r="AF3" s="24">
        <f>AE3/336*70%</f>
        <v>0</v>
      </c>
      <c r="AG3" s="22"/>
      <c r="AH3" s="24">
        <f>AG3/336*70%</f>
        <v>0</v>
      </c>
      <c r="AI3" s="25"/>
      <c r="AJ3" s="24">
        <f>AI3/336*70%</f>
        <v>0</v>
      </c>
      <c r="AK3" s="22"/>
      <c r="AL3" s="24">
        <f>AK3/336*70%</f>
        <v>0</v>
      </c>
      <c r="AM3" s="22"/>
      <c r="AN3" s="24">
        <f>AM3/336*70%</f>
        <v>0</v>
      </c>
      <c r="AO3" s="22"/>
      <c r="AP3" s="24">
        <f>AO3/336*70%</f>
        <v>0</v>
      </c>
      <c r="AQ3" s="22"/>
      <c r="AR3" s="24">
        <f>AQ3/336*70%</f>
        <v>0</v>
      </c>
      <c r="AS3" s="22"/>
      <c r="AT3" s="24">
        <f>AS3/336*70%</f>
        <v>0</v>
      </c>
      <c r="AU3" s="25"/>
      <c r="AV3" s="24">
        <f>AU3/336*70%</f>
        <v>0</v>
      </c>
      <c r="AW3" s="22"/>
      <c r="AX3" s="24">
        <f>AW3/336*70%</f>
        <v>0</v>
      </c>
      <c r="AY3" s="22"/>
      <c r="AZ3" s="24">
        <f>AY3/336*70%</f>
        <v>0</v>
      </c>
      <c r="BA3" s="22"/>
      <c r="BB3" s="24">
        <f>BA3/336*70%</f>
        <v>0</v>
      </c>
    </row>
    <row r="4" spans="1:55" outlineLevel="1" x14ac:dyDescent="0.25">
      <c r="A4" s="38"/>
      <c r="B4" s="13" t="s">
        <v>4</v>
      </c>
      <c r="C4" s="40">
        <v>268</v>
      </c>
      <c r="D4" s="41"/>
      <c r="E4" s="40">
        <v>328</v>
      </c>
      <c r="F4" s="41"/>
      <c r="G4" s="40">
        <v>230</v>
      </c>
      <c r="H4" s="41"/>
      <c r="I4" s="40">
        <v>212</v>
      </c>
      <c r="J4" s="41"/>
      <c r="K4" s="40">
        <v>109</v>
      </c>
      <c r="L4" s="41"/>
      <c r="M4" s="40">
        <v>280</v>
      </c>
      <c r="N4" s="41"/>
      <c r="O4" s="40"/>
      <c r="P4" s="41"/>
      <c r="Q4" s="40"/>
      <c r="R4" s="41"/>
      <c r="S4" s="40"/>
      <c r="T4" s="41"/>
      <c r="U4" s="40"/>
      <c r="V4" s="41"/>
      <c r="W4" s="40"/>
      <c r="X4" s="41"/>
      <c r="Y4" s="40"/>
      <c r="Z4" s="41"/>
      <c r="AA4" s="40"/>
      <c r="AB4" s="41"/>
      <c r="AC4" s="40"/>
      <c r="AD4" s="41"/>
      <c r="AE4" s="40"/>
      <c r="AF4" s="41"/>
      <c r="AG4" s="40"/>
      <c r="AH4" s="41"/>
      <c r="AI4" s="40"/>
      <c r="AJ4" s="41"/>
      <c r="AK4" s="40"/>
      <c r="AL4" s="41"/>
      <c r="AM4" s="40"/>
      <c r="AN4" s="41"/>
      <c r="AO4" s="40"/>
      <c r="AP4" s="41"/>
      <c r="AQ4" s="40"/>
      <c r="AR4" s="41"/>
      <c r="AS4" s="40"/>
      <c r="AT4" s="41"/>
      <c r="AU4" s="40"/>
      <c r="AV4" s="41"/>
      <c r="AW4" s="40"/>
      <c r="AX4" s="41"/>
      <c r="AY4" s="40"/>
      <c r="AZ4" s="41"/>
      <c r="BA4" s="40"/>
      <c r="BB4" s="41"/>
    </row>
    <row r="5" spans="1:55" outlineLevel="1" x14ac:dyDescent="0.25">
      <c r="A5" s="38"/>
      <c r="B5" s="13" t="s">
        <v>3</v>
      </c>
      <c r="C5" s="40">
        <v>8</v>
      </c>
      <c r="D5" s="41"/>
      <c r="E5" s="40">
        <v>8</v>
      </c>
      <c r="F5" s="41"/>
      <c r="G5" s="40">
        <v>7</v>
      </c>
      <c r="H5" s="41"/>
      <c r="I5" s="40">
        <v>8</v>
      </c>
      <c r="J5" s="41"/>
      <c r="K5" s="47"/>
      <c r="L5" s="48"/>
      <c r="M5" s="40">
        <v>8</v>
      </c>
      <c r="N5" s="41"/>
      <c r="O5" s="40"/>
      <c r="P5" s="41"/>
      <c r="Q5" s="40"/>
      <c r="R5" s="41"/>
      <c r="S5" s="40"/>
      <c r="T5" s="41"/>
      <c r="U5" s="40"/>
      <c r="V5" s="41"/>
      <c r="W5" s="47"/>
      <c r="X5" s="48"/>
      <c r="Y5" s="40"/>
      <c r="Z5" s="41"/>
      <c r="AA5" s="40"/>
      <c r="AB5" s="41"/>
      <c r="AC5" s="40"/>
      <c r="AD5" s="41"/>
      <c r="AE5" s="40"/>
      <c r="AF5" s="41"/>
      <c r="AG5" s="40"/>
      <c r="AH5" s="41"/>
      <c r="AI5" s="47"/>
      <c r="AJ5" s="48"/>
      <c r="AK5" s="40"/>
      <c r="AL5" s="41"/>
      <c r="AM5" s="40"/>
      <c r="AN5" s="41"/>
      <c r="AO5" s="40"/>
      <c r="AP5" s="41"/>
      <c r="AQ5" s="40"/>
      <c r="AR5" s="41"/>
      <c r="AS5" s="40"/>
      <c r="AT5" s="41"/>
      <c r="AU5" s="47"/>
      <c r="AV5" s="48"/>
      <c r="AW5" s="40"/>
      <c r="AX5" s="41"/>
      <c r="AY5" s="40"/>
      <c r="AZ5" s="41"/>
      <c r="BA5" s="40"/>
      <c r="BB5" s="41"/>
    </row>
    <row r="6" spans="1:55" outlineLevel="1" x14ac:dyDescent="0.25">
      <c r="A6" s="38"/>
      <c r="B6" s="13" t="s">
        <v>5</v>
      </c>
      <c r="C6" s="40"/>
      <c r="D6" s="41"/>
      <c r="E6" s="40"/>
      <c r="F6" s="41"/>
      <c r="G6" s="40"/>
      <c r="H6" s="41"/>
      <c r="I6" s="40"/>
      <c r="J6" s="41"/>
      <c r="K6" s="40">
        <v>4</v>
      </c>
      <c r="L6" s="41"/>
      <c r="M6" s="40"/>
      <c r="N6" s="41"/>
      <c r="O6" s="40"/>
      <c r="P6" s="41"/>
      <c r="Q6" s="40"/>
      <c r="R6" s="41"/>
      <c r="S6" s="40"/>
      <c r="T6" s="41"/>
      <c r="U6" s="40"/>
      <c r="V6" s="41"/>
      <c r="W6" s="40"/>
      <c r="X6" s="41"/>
      <c r="Y6" s="40"/>
      <c r="Z6" s="41"/>
      <c r="AA6" s="40"/>
      <c r="AB6" s="41"/>
      <c r="AC6" s="40"/>
      <c r="AD6" s="41"/>
      <c r="AE6" s="40"/>
      <c r="AF6" s="41"/>
      <c r="AG6" s="40"/>
      <c r="AH6" s="41"/>
      <c r="AI6" s="40"/>
      <c r="AJ6" s="41"/>
      <c r="AK6" s="40"/>
      <c r="AL6" s="41"/>
      <c r="AM6" s="40"/>
      <c r="AN6" s="41"/>
      <c r="AO6" s="40"/>
      <c r="AP6" s="41"/>
      <c r="AQ6" s="40"/>
      <c r="AR6" s="41"/>
      <c r="AS6" s="40"/>
      <c r="AT6" s="41"/>
      <c r="AU6" s="40"/>
      <c r="AV6" s="41"/>
      <c r="AW6" s="40"/>
      <c r="AX6" s="41"/>
      <c r="AY6" s="40"/>
      <c r="AZ6" s="41"/>
      <c r="BA6" s="40"/>
      <c r="BB6" s="41"/>
    </row>
    <row r="7" spans="1:55" ht="21" outlineLevel="1" x14ac:dyDescent="0.25">
      <c r="A7" s="38" t="s">
        <v>6</v>
      </c>
      <c r="B7" s="13" t="s">
        <v>1</v>
      </c>
      <c r="C7" s="22">
        <f>SUM(C2,E2,G2,I2,K2,M2,O2,Q2,S2,U2,W2,Y2,AA2,AC2,AE2,AG2,AI2,AK2,AM2,AO2,AQ2,AS2,AU2,AW2,AY2,BA2)</f>
        <v>1750</v>
      </c>
      <c r="D7" s="26">
        <f>SUM(C2,E2,G2,I2,K2,M2,O2,Q2,S2,U2,W2,Y2,AA2,AC2,AE2,AG2,AI2,AK2,AM2,AO2,AQ2,AS2,AU2,AW2,AY2,BA2)/300*100%/COUNT(C2,E2,G2,I2,M2,O2,Q2,S2,U2,Y2,AA2,AC2,AE2,AG2,AK2,AM2,AO2,AQ2,AS2,AW2,AY2,BA2)</f>
        <v>1.1666666666666665</v>
      </c>
      <c r="E7" s="27"/>
      <c r="F7" s="28"/>
      <c r="G7" s="27"/>
      <c r="H7" s="28"/>
      <c r="I7" s="27"/>
      <c r="J7" s="28"/>
      <c r="K7" s="27"/>
      <c r="L7" s="28"/>
      <c r="M7" s="27"/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27"/>
      <c r="Z7" s="28"/>
      <c r="AA7" s="15"/>
      <c r="AB7" s="16"/>
      <c r="AC7" s="15"/>
      <c r="AD7" s="16"/>
      <c r="AE7" s="15"/>
      <c r="AF7" s="16"/>
      <c r="AG7" s="15"/>
      <c r="AH7" s="16"/>
      <c r="AI7" s="15"/>
      <c r="AJ7" s="16"/>
      <c r="AK7" s="15"/>
      <c r="AL7" s="16"/>
      <c r="AM7" s="15"/>
      <c r="AN7" s="16"/>
      <c r="AO7" s="15"/>
      <c r="AP7" s="16"/>
      <c r="AQ7" s="15"/>
      <c r="AR7" s="16"/>
      <c r="AS7" s="15"/>
      <c r="AT7" s="16"/>
      <c r="AU7" s="15"/>
      <c r="AV7" s="16"/>
      <c r="AW7" s="15"/>
      <c r="AX7" s="16"/>
      <c r="AY7" s="15"/>
      <c r="AZ7" s="16"/>
      <c r="BA7" s="15"/>
      <c r="BB7" s="16"/>
      <c r="BC7" s="7"/>
    </row>
    <row r="8" spans="1:55" ht="21" outlineLevel="1" x14ac:dyDescent="0.25">
      <c r="A8" s="38"/>
      <c r="B8" s="13" t="s">
        <v>2</v>
      </c>
      <c r="C8" s="22">
        <f>SUM(C3,E3,G3,I3,K3,M3,O3,Q3,S3,U3,W3,Y3,AA3,AC3,AE3,AG3,AI3,AK3,AM3,AO3,AQ3,AS3,AU3,AW3,AY3,BA3)</f>
        <v>2169</v>
      </c>
      <c r="D8" s="29">
        <f>SUM(C3,E3,G3,I3,K3,M3,O3,Q3,S3,U3,W3,Y3,AA3,AC3,AE3,AG3,AI3,AK3,AM3,AO3,AQ3,AS3,AU3,AW3,AY3,BA3)/336*70%/COUNT(C3,E3,G3,I3,M3,O3,Q3,S3,U3,Y3,AA3,AC3,AE3,AG3,AK3,AM3,AO3,AQ3,AS3,AW3,AY3,BA3)</f>
        <v>0.90374999999999994</v>
      </c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30"/>
      <c r="V8" s="31"/>
      <c r="W8" s="30"/>
      <c r="X8" s="31"/>
      <c r="Y8" s="30"/>
      <c r="Z8" s="31"/>
      <c r="AA8" s="17"/>
      <c r="AB8" s="18"/>
      <c r="AC8" s="17"/>
      <c r="AD8" s="18"/>
      <c r="AE8" s="17"/>
      <c r="AF8" s="18"/>
      <c r="AG8" s="17"/>
      <c r="AH8" s="18"/>
      <c r="AI8" s="17"/>
      <c r="AJ8" s="18"/>
      <c r="AK8" s="17"/>
      <c r="AL8" s="18"/>
      <c r="AM8" s="17"/>
      <c r="AN8" s="18"/>
      <c r="AO8" s="17"/>
      <c r="AP8" s="18"/>
      <c r="AQ8" s="17"/>
      <c r="AR8" s="18"/>
      <c r="AS8" s="17"/>
      <c r="AT8" s="18"/>
      <c r="AU8" s="17"/>
      <c r="AV8" s="18"/>
      <c r="AW8" s="17"/>
      <c r="AX8" s="18"/>
      <c r="AY8" s="17"/>
      <c r="AZ8" s="19"/>
      <c r="BA8" s="20"/>
      <c r="BB8" s="19"/>
    </row>
    <row r="9" spans="1:55" outlineLevel="1" x14ac:dyDescent="0.25">
      <c r="A9" s="38"/>
      <c r="B9" s="13" t="s">
        <v>4</v>
      </c>
      <c r="C9" s="40">
        <f>SUM(C4:BB4)</f>
        <v>1427</v>
      </c>
      <c r="D9" s="41"/>
      <c r="E9" s="35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2"/>
      <c r="Z9" s="33"/>
      <c r="AA9" s="20"/>
      <c r="AB9" s="18"/>
      <c r="AC9" s="17"/>
      <c r="AD9" s="18"/>
      <c r="AE9" s="17"/>
      <c r="AF9" s="18"/>
      <c r="AG9" s="17"/>
      <c r="AH9" s="18"/>
      <c r="AI9" s="17"/>
      <c r="AJ9" s="18"/>
      <c r="AK9" s="17"/>
      <c r="AL9" s="19"/>
      <c r="AM9" s="20"/>
      <c r="AN9" s="19"/>
      <c r="AO9" s="20"/>
      <c r="AP9" s="19"/>
      <c r="AQ9" s="20"/>
      <c r="AR9" s="19"/>
      <c r="AS9" s="20"/>
      <c r="AT9" s="19"/>
      <c r="AU9" s="20"/>
      <c r="AV9" s="19"/>
      <c r="AW9" s="20"/>
      <c r="AX9" s="19"/>
      <c r="AY9" s="20"/>
      <c r="AZ9" s="19"/>
      <c r="BA9" s="20"/>
      <c r="BB9" s="19"/>
    </row>
    <row r="10" spans="1:55" ht="18.75" outlineLevel="1" x14ac:dyDescent="0.25">
      <c r="A10" s="38"/>
      <c r="B10" s="13" t="s">
        <v>3</v>
      </c>
      <c r="C10" s="22">
        <f>SUM(C5:BB5)+C11</f>
        <v>43</v>
      </c>
      <c r="D10" s="34">
        <f>SUM(C5:J5,M5:V5,Y5:AH5,AK5:AT5,AW5:BB5,C11)/COUNT(C5:J5,M5:V5,Y5:AH5,AK5:AT5,AW5:BB5)/8*100%</f>
        <v>1.075</v>
      </c>
      <c r="E10" s="43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2"/>
      <c r="Z10" s="33"/>
      <c r="AA10" s="20"/>
      <c r="AB10" s="19"/>
      <c r="AC10" s="20"/>
      <c r="AD10" s="19"/>
      <c r="AE10" s="20"/>
      <c r="AF10" s="19"/>
      <c r="AG10" s="20"/>
      <c r="AH10" s="19"/>
      <c r="AI10" s="20"/>
      <c r="AJ10" s="19"/>
      <c r="AK10" s="20"/>
      <c r="AL10" s="19"/>
      <c r="AM10" s="20"/>
      <c r="AN10" s="19"/>
      <c r="AO10" s="20"/>
      <c r="AP10" s="19"/>
      <c r="AQ10" s="20"/>
      <c r="AR10" s="19"/>
      <c r="AS10" s="20"/>
      <c r="AT10" s="19"/>
      <c r="AU10" s="20"/>
      <c r="AV10" s="19"/>
      <c r="AW10" s="20"/>
      <c r="AX10" s="19"/>
      <c r="AY10" s="20"/>
      <c r="AZ10" s="19"/>
      <c r="BA10" s="20"/>
      <c r="BB10" s="19"/>
    </row>
    <row r="11" spans="1:55" outlineLevel="1" x14ac:dyDescent="0.25">
      <c r="A11" s="38"/>
      <c r="B11" s="13" t="s">
        <v>5</v>
      </c>
      <c r="C11" s="49">
        <f>SUM(C6:BB6)</f>
        <v>4</v>
      </c>
      <c r="D11" s="49"/>
      <c r="E11" s="44"/>
      <c r="F11" s="31"/>
      <c r="G11" s="32"/>
      <c r="H11" s="33"/>
      <c r="I11" s="32"/>
      <c r="J11" s="33"/>
      <c r="K11" s="32"/>
      <c r="L11" s="33"/>
      <c r="M11" s="32"/>
      <c r="N11" s="33"/>
      <c r="O11" s="32"/>
      <c r="P11" s="33"/>
      <c r="Q11" s="32"/>
      <c r="R11" s="33"/>
      <c r="S11" s="32"/>
      <c r="T11" s="33"/>
      <c r="U11" s="32"/>
      <c r="V11" s="33"/>
      <c r="W11" s="32"/>
      <c r="X11" s="33"/>
      <c r="Y11" s="32"/>
      <c r="Z11" s="33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  <c r="AV11" s="19"/>
      <c r="AW11" s="20"/>
      <c r="AX11" s="19"/>
      <c r="AY11" s="20"/>
      <c r="AZ11" s="19"/>
      <c r="BA11" s="20"/>
      <c r="BB11" s="19"/>
    </row>
    <row r="12" spans="1:55" outlineLevel="1" x14ac:dyDescent="0.25">
      <c r="A12" s="38"/>
      <c r="B12" s="14" t="s">
        <v>7</v>
      </c>
      <c r="C12" s="39">
        <f>COUNT(C2,E2,G2,I2,M2,O2,Q2,S2,U2,Y2,AA2,AC2,AE2,AG2,AK2,AM2,AO2,AQ2,AS2,AW2,AY2,BA2)</f>
        <v>5</v>
      </c>
      <c r="D12" s="39"/>
      <c r="E12" s="36"/>
      <c r="F12" s="19"/>
      <c r="G12" s="20"/>
      <c r="H12" s="19"/>
      <c r="I12" s="21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</row>
    <row r="14" spans="1:55" x14ac:dyDescent="0.25">
      <c r="E14">
        <v>42</v>
      </c>
    </row>
    <row r="15" spans="1:55" x14ac:dyDescent="0.25">
      <c r="E15">
        <v>4.8</v>
      </c>
    </row>
    <row r="19" spans="8:8" x14ac:dyDescent="0.25">
      <c r="H19" s="8"/>
    </row>
  </sheetData>
  <mergeCells count="111">
    <mergeCell ref="AY6:AZ6"/>
    <mergeCell ref="BA6:BB6"/>
    <mergeCell ref="C9:D9"/>
    <mergeCell ref="C11:D11"/>
    <mergeCell ref="AK6:AL6"/>
    <mergeCell ref="AM6:AN6"/>
    <mergeCell ref="AO6:AP6"/>
    <mergeCell ref="AQ6:AR6"/>
    <mergeCell ref="AS6:AT6"/>
    <mergeCell ref="Y6:Z6"/>
    <mergeCell ref="AA6:AB6"/>
    <mergeCell ref="AC6:AD6"/>
    <mergeCell ref="AE6:AF6"/>
    <mergeCell ref="AG6:AH6"/>
    <mergeCell ref="AI6:AJ6"/>
    <mergeCell ref="O6:P6"/>
    <mergeCell ref="Q6:R6"/>
    <mergeCell ref="S6:T6"/>
    <mergeCell ref="U6:V6"/>
    <mergeCell ref="W6:X6"/>
    <mergeCell ref="BA5:BB5"/>
    <mergeCell ref="E6:F6"/>
    <mergeCell ref="G6:H6"/>
    <mergeCell ref="I6:J6"/>
    <mergeCell ref="K6:L6"/>
    <mergeCell ref="M6:N6"/>
    <mergeCell ref="AK5:AL5"/>
    <mergeCell ref="AM5:AN5"/>
    <mergeCell ref="AO5:AP5"/>
    <mergeCell ref="AQ5:AR5"/>
    <mergeCell ref="AS5:AT5"/>
    <mergeCell ref="AU5:AV5"/>
    <mergeCell ref="AA5:AB5"/>
    <mergeCell ref="AC5:AD5"/>
    <mergeCell ref="AE5:AF5"/>
    <mergeCell ref="AG5:AH5"/>
    <mergeCell ref="AI5:AJ5"/>
    <mergeCell ref="Q5:R5"/>
    <mergeCell ref="S5:T5"/>
    <mergeCell ref="U5:V5"/>
    <mergeCell ref="W5:X5"/>
    <mergeCell ref="I5:J5"/>
    <mergeCell ref="AU6:AV6"/>
    <mergeCell ref="AW6:AX6"/>
    <mergeCell ref="K5:L5"/>
    <mergeCell ref="M5:N5"/>
    <mergeCell ref="O5:P5"/>
    <mergeCell ref="AQ4:AR4"/>
    <mergeCell ref="AS4:AT4"/>
    <mergeCell ref="AU4:AV4"/>
    <mergeCell ref="AW4:AX4"/>
    <mergeCell ref="AY4:AZ4"/>
    <mergeCell ref="AG4:AH4"/>
    <mergeCell ref="AI4:AJ4"/>
    <mergeCell ref="AK4:AL4"/>
    <mergeCell ref="AM4:AN4"/>
    <mergeCell ref="AO4:AP4"/>
    <mergeCell ref="W4:X4"/>
    <mergeCell ref="Y4:Z4"/>
    <mergeCell ref="AA4:AB4"/>
    <mergeCell ref="AC4:AD4"/>
    <mergeCell ref="S4:T4"/>
    <mergeCell ref="U4:V4"/>
    <mergeCell ref="AW5:AX5"/>
    <mergeCell ref="AY5:AZ5"/>
    <mergeCell ref="AW1:AX1"/>
    <mergeCell ref="AY1:AZ1"/>
    <mergeCell ref="BA1:BB1"/>
    <mergeCell ref="AS1:AT1"/>
    <mergeCell ref="AU1:AV1"/>
    <mergeCell ref="Y5:Z5"/>
    <mergeCell ref="BA4:BB4"/>
    <mergeCell ref="I4:J4"/>
    <mergeCell ref="K4:L4"/>
    <mergeCell ref="AK1:AL1"/>
    <mergeCell ref="AM1:AN1"/>
    <mergeCell ref="AO1:AP1"/>
    <mergeCell ref="AQ1:AR1"/>
    <mergeCell ref="AA1:AB1"/>
    <mergeCell ref="AC1:AD1"/>
    <mergeCell ref="AE1:AF1"/>
    <mergeCell ref="AG1:AH1"/>
    <mergeCell ref="AI1:AJ1"/>
    <mergeCell ref="Q1:R1"/>
    <mergeCell ref="S1:T1"/>
    <mergeCell ref="U1:V1"/>
    <mergeCell ref="W1:X1"/>
    <mergeCell ref="Y1:Z1"/>
    <mergeCell ref="I1:J1"/>
    <mergeCell ref="K1:L1"/>
    <mergeCell ref="M1:N1"/>
    <mergeCell ref="O1:P1"/>
    <mergeCell ref="AE4:AF4"/>
    <mergeCell ref="M4:N4"/>
    <mergeCell ref="O4:P4"/>
    <mergeCell ref="Q4:R4"/>
    <mergeCell ref="A1:B1"/>
    <mergeCell ref="C1:D1"/>
    <mergeCell ref="E1:F1"/>
    <mergeCell ref="A7:A12"/>
    <mergeCell ref="C12:D12"/>
    <mergeCell ref="C4:D4"/>
    <mergeCell ref="E4:F4"/>
    <mergeCell ref="G4:H4"/>
    <mergeCell ref="G1:H1"/>
    <mergeCell ref="C5:D5"/>
    <mergeCell ref="C6:D6"/>
    <mergeCell ref="E5:F5"/>
    <mergeCell ref="G5:H5"/>
    <mergeCell ref="E10:E11"/>
    <mergeCell ref="A2:A6"/>
  </mergeCells>
  <conditionalFormatting sqref="AX2 AZ2 BB2 AL2 AN2 AP2 AR2 AT2 AV2 Z2 AB2 AD2 AF2 AH2 AJ2 N2 P2 R2 T2 V2 X2 D2 F2 H2 J2 L2">
    <cfRule type="cellIs" dxfId="30" priority="13" operator="lessThan">
      <formula>1</formula>
    </cfRule>
    <cfRule type="cellIs" dxfId="29" priority="14" operator="greaterThan">
      <formula>1</formula>
    </cfRule>
  </conditionalFormatting>
  <conditionalFormatting sqref="AX3 AZ3 BB3 AL3 AN3 AP3 AR3 AT3 AV3 Z3 AB3 AD3 AF3 AH3 AJ3 N3 P3 R3 T3 V3 X3 F3 H3 J3 L3 D3">
    <cfRule type="cellIs" dxfId="28" priority="11" operator="lessThan">
      <formula>0.7</formula>
    </cfRule>
    <cfRule type="cellIs" dxfId="27" priority="12" operator="greaterThan">
      <formula>0.7</formula>
    </cfRule>
  </conditionalFormatting>
  <conditionalFormatting sqref="D7">
    <cfRule type="cellIs" dxfId="26" priority="9" operator="lessThan">
      <formula>1</formula>
    </cfRule>
    <cfRule type="cellIs" dxfId="25" priority="10" operator="greaterThan">
      <formula>1</formula>
    </cfRule>
    <cfRule type="cellIs" dxfId="24" priority="6" operator="greaterThan">
      <formula>1.1</formula>
    </cfRule>
  </conditionalFormatting>
  <conditionalFormatting sqref="D8">
    <cfRule type="cellIs" dxfId="23" priority="7" operator="lessThan">
      <formula>0.7</formula>
    </cfRule>
    <cfRule type="cellIs" dxfId="22" priority="8" operator="greaterThan">
      <formula>0.7</formula>
    </cfRule>
    <cfRule type="cellIs" dxfId="21" priority="5" operator="greaterThan">
      <formula>0.8</formula>
    </cfRule>
  </conditionalFormatting>
  <conditionalFormatting sqref="D10">
    <cfRule type="cellIs" dxfId="20" priority="4" operator="greaterThan">
      <formula>1</formula>
    </cfRule>
    <cfRule type="cellIs" dxfId="19" priority="3" operator="lessThan">
      <formula>1</formula>
    </cfRule>
    <cfRule type="cellIs" dxfId="18" priority="2" operator="greaterThan">
      <formula>1.1</formula>
    </cfRule>
  </conditionalFormatting>
  <conditionalFormatting sqref="F2:F3 H2:H3 J2:J3 L2:L3 N2:N3 P2:P3 R2:R3 T2:T3 V2:V3 X2:X3 Z2:Z3 AB2:AB3 AD2:AD3 AF2:AF3 AH2:AH3 AJ2:AJ3 AL2:AL3 AN2:AN3 AP2:AP3 AR2:AR3 AT2:AT3 AV2:AV3 AX2:AX3 AZ2:AZ3 BB2:BB3 D2:D3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  <ignoredErrors>
    <ignoredError sqref="C10" formula="1"/>
    <ignoredError sqref="H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11" sqref="N11"/>
    </sheetView>
  </sheetViews>
  <sheetFormatPr defaultRowHeight="15" x14ac:dyDescent="0.25"/>
  <cols>
    <col min="1" max="1" width="7.5703125" bestFit="1" customWidth="1"/>
    <col min="2" max="2" width="10.5703125" bestFit="1" customWidth="1"/>
    <col min="3" max="3" width="7.42578125" bestFit="1" customWidth="1"/>
    <col min="4" max="4" width="11.85546875" style="4" bestFit="1" customWidth="1"/>
    <col min="5" max="5" width="4" bestFit="1" customWidth="1"/>
    <col min="6" max="6" width="7.28515625" style="4" bestFit="1" customWidth="1"/>
    <col min="7" max="7" width="4" bestFit="1" customWidth="1"/>
    <col min="8" max="8" width="5.7109375" style="4" customWidth="1"/>
    <col min="9" max="9" width="5.7109375" customWidth="1"/>
    <col min="10" max="10" width="6.140625" style="4" bestFit="1" customWidth="1"/>
    <col min="11" max="11" width="5.7109375" customWidth="1"/>
    <col min="12" max="12" width="5.7109375" style="4" customWidth="1"/>
    <col min="13" max="13" width="5.7109375" customWidth="1"/>
    <col min="14" max="14" width="5.7109375" style="4" customWidth="1"/>
    <col min="15" max="15" width="5.7109375" customWidth="1"/>
    <col min="16" max="16" width="5.7109375" style="4" customWidth="1"/>
    <col min="17" max="17" width="5.7109375" customWidth="1"/>
    <col min="18" max="18" width="5.7109375" style="4" customWidth="1"/>
    <col min="19" max="19" width="5.7109375" customWidth="1"/>
    <col min="20" max="20" width="5.7109375" style="4" customWidth="1"/>
    <col min="21" max="21" width="5.7109375" customWidth="1"/>
    <col min="22" max="22" width="5.7109375" style="4" customWidth="1"/>
    <col min="23" max="23" width="5.7109375" customWidth="1"/>
    <col min="24" max="24" width="5.7109375" style="4" customWidth="1"/>
    <col min="25" max="25" width="5.7109375" customWidth="1"/>
    <col min="26" max="26" width="5.7109375" style="4" customWidth="1"/>
    <col min="27" max="27" width="5.7109375" customWidth="1"/>
    <col min="28" max="28" width="5.7109375" style="4" customWidth="1"/>
    <col min="29" max="29" width="5.7109375" customWidth="1"/>
    <col min="30" max="30" width="5.7109375" style="4" customWidth="1"/>
    <col min="31" max="31" width="5.7109375" customWidth="1"/>
    <col min="32" max="32" width="5.7109375" style="4" customWidth="1"/>
    <col min="33" max="33" width="5.7109375" customWidth="1"/>
    <col min="34" max="34" width="5.7109375" style="4" customWidth="1"/>
    <col min="35" max="35" width="5.7109375" customWidth="1"/>
    <col min="36" max="36" width="5.7109375" style="4" customWidth="1"/>
    <col min="37" max="37" width="5.7109375" customWidth="1"/>
    <col min="38" max="38" width="5.7109375" style="4" customWidth="1"/>
    <col min="39" max="39" width="5.7109375" customWidth="1"/>
    <col min="40" max="40" width="5.7109375" style="4" customWidth="1"/>
    <col min="41" max="41" width="5.7109375" customWidth="1"/>
    <col min="42" max="42" width="5.7109375" style="4" customWidth="1"/>
    <col min="43" max="43" width="5.7109375" customWidth="1"/>
    <col min="44" max="44" width="5.7109375" style="4" customWidth="1"/>
    <col min="45" max="45" width="5.7109375" customWidth="1"/>
    <col min="46" max="46" width="5.7109375" style="4" customWidth="1"/>
    <col min="47" max="47" width="5.7109375" customWidth="1"/>
    <col min="48" max="48" width="5.7109375" style="4" customWidth="1"/>
    <col min="49" max="49" width="5.7109375" customWidth="1"/>
    <col min="50" max="50" width="5.7109375" style="4" customWidth="1"/>
    <col min="51" max="51" width="5.7109375" customWidth="1"/>
    <col min="52" max="52" width="5.7109375" style="4" customWidth="1"/>
    <col min="53" max="53" width="5.7109375" customWidth="1"/>
    <col min="54" max="54" width="5.7109375" style="4" customWidth="1"/>
  </cols>
  <sheetData>
    <row r="1" spans="1:55" x14ac:dyDescent="0.25">
      <c r="A1" s="51"/>
      <c r="B1" s="52"/>
      <c r="C1" s="50">
        <v>41760</v>
      </c>
      <c r="D1" s="50"/>
      <c r="E1" s="50">
        <v>41761</v>
      </c>
      <c r="F1" s="50"/>
      <c r="G1" s="50">
        <v>41762</v>
      </c>
      <c r="H1" s="50"/>
      <c r="I1" s="50">
        <v>41764</v>
      </c>
      <c r="J1" s="50"/>
      <c r="K1" s="50">
        <v>41766</v>
      </c>
      <c r="L1" s="50"/>
      <c r="M1" s="50">
        <v>41767</v>
      </c>
      <c r="N1" s="50"/>
      <c r="O1" s="50">
        <v>41768</v>
      </c>
      <c r="P1" s="50"/>
      <c r="Q1" s="50">
        <v>41769</v>
      </c>
      <c r="R1" s="50"/>
      <c r="S1" s="50">
        <v>41770</v>
      </c>
      <c r="T1" s="50"/>
      <c r="U1" s="50">
        <v>41771</v>
      </c>
      <c r="V1" s="50"/>
      <c r="W1" s="50">
        <v>41773</v>
      </c>
      <c r="X1" s="50"/>
      <c r="Y1" s="50">
        <v>41774</v>
      </c>
      <c r="Z1" s="50"/>
      <c r="AA1" s="50">
        <v>41775</v>
      </c>
      <c r="AB1" s="50"/>
      <c r="AC1" s="50">
        <v>41776</v>
      </c>
      <c r="AD1" s="50"/>
      <c r="AE1" s="50">
        <v>41777</v>
      </c>
      <c r="AF1" s="50"/>
      <c r="AG1" s="50">
        <v>41778</v>
      </c>
      <c r="AH1" s="50"/>
      <c r="AI1" s="50">
        <v>41780</v>
      </c>
      <c r="AJ1" s="50"/>
      <c r="AK1" s="50">
        <v>41781</v>
      </c>
      <c r="AL1" s="50"/>
      <c r="AM1" s="50">
        <v>41782</v>
      </c>
      <c r="AN1" s="50"/>
      <c r="AO1" s="50">
        <v>41783</v>
      </c>
      <c r="AP1" s="50"/>
      <c r="AQ1" s="50">
        <v>41784</v>
      </c>
      <c r="AR1" s="50"/>
      <c r="AS1" s="50">
        <v>41785</v>
      </c>
      <c r="AT1" s="50"/>
      <c r="AU1" s="50">
        <v>41787</v>
      </c>
      <c r="AV1" s="50"/>
      <c r="AW1" s="50">
        <v>41788</v>
      </c>
      <c r="AX1" s="50"/>
      <c r="AY1" s="50">
        <v>41789</v>
      </c>
      <c r="AZ1" s="50"/>
      <c r="BA1" s="50">
        <v>41790</v>
      </c>
      <c r="BB1" s="50"/>
    </row>
    <row r="2" spans="1:55" ht="15.75" x14ac:dyDescent="0.25">
      <c r="A2" s="55" t="s">
        <v>0</v>
      </c>
      <c r="B2" s="2" t="s">
        <v>1</v>
      </c>
      <c r="C2" s="3"/>
      <c r="D2" s="9">
        <f>C2/300*100%</f>
        <v>0</v>
      </c>
      <c r="E2" s="3"/>
      <c r="F2" s="10">
        <f>E2/300*100%</f>
        <v>0</v>
      </c>
      <c r="G2" s="3"/>
      <c r="H2" s="10">
        <f>G2/300*100%</f>
        <v>0</v>
      </c>
      <c r="I2" s="3"/>
      <c r="J2" s="10">
        <f>I2/300*100%</f>
        <v>0</v>
      </c>
      <c r="K2" s="3"/>
      <c r="L2" s="10">
        <f>K2/300*100%</f>
        <v>0</v>
      </c>
      <c r="M2" s="3"/>
      <c r="N2" s="10">
        <f>M2/300*100%</f>
        <v>0</v>
      </c>
      <c r="O2" s="3"/>
      <c r="P2" s="10">
        <f>O2/300*100%</f>
        <v>0</v>
      </c>
      <c r="Q2" s="3"/>
      <c r="R2" s="10">
        <f>Q2/300*100%</f>
        <v>0</v>
      </c>
      <c r="S2" s="3"/>
      <c r="T2" s="10">
        <f>S2/300*100%</f>
        <v>0</v>
      </c>
      <c r="U2" s="3"/>
      <c r="V2" s="10">
        <f>U2/300*100%</f>
        <v>0</v>
      </c>
      <c r="W2" s="3"/>
      <c r="X2" s="10">
        <f>W2/300*100%</f>
        <v>0</v>
      </c>
      <c r="Y2" s="3"/>
      <c r="Z2" s="10">
        <f>Y2/300*100%</f>
        <v>0</v>
      </c>
      <c r="AA2" s="3"/>
      <c r="AB2" s="10">
        <f>AA2/300*100%</f>
        <v>0</v>
      </c>
      <c r="AC2" s="3"/>
      <c r="AD2" s="10">
        <f>AC2/300*100%</f>
        <v>0</v>
      </c>
      <c r="AE2" s="3"/>
      <c r="AF2" s="10">
        <f>AE2/300*100%</f>
        <v>0</v>
      </c>
      <c r="AG2" s="3"/>
      <c r="AH2" s="10">
        <f>AG2/300*100%</f>
        <v>0</v>
      </c>
      <c r="AI2" s="3"/>
      <c r="AJ2" s="10">
        <f>AI2/300*100%</f>
        <v>0</v>
      </c>
      <c r="AK2" s="3"/>
      <c r="AL2" s="10">
        <f>AK2/300*100%</f>
        <v>0</v>
      </c>
      <c r="AM2" s="3"/>
      <c r="AN2" s="10">
        <f>AM2/300*100%</f>
        <v>0</v>
      </c>
      <c r="AO2" s="3"/>
      <c r="AP2" s="10">
        <f>AO2/300*100%</f>
        <v>0</v>
      </c>
      <c r="AQ2" s="3"/>
      <c r="AR2" s="10">
        <f>AQ2/300*100%</f>
        <v>0</v>
      </c>
      <c r="AS2" s="3"/>
      <c r="AT2" s="10">
        <f>AS2/300*100%</f>
        <v>0</v>
      </c>
      <c r="AU2" s="3"/>
      <c r="AV2" s="10">
        <f>AU2/300*100%</f>
        <v>0</v>
      </c>
      <c r="AW2" s="3"/>
      <c r="AX2" s="10">
        <f>AW2/300*100%</f>
        <v>0</v>
      </c>
      <c r="AY2" s="3"/>
      <c r="AZ2" s="10">
        <f>AY2/300*100%</f>
        <v>0</v>
      </c>
      <c r="BA2" s="3"/>
      <c r="BB2" s="10">
        <f>BA2/300*100%</f>
        <v>0</v>
      </c>
    </row>
    <row r="3" spans="1:55" ht="15.75" x14ac:dyDescent="0.25">
      <c r="A3" s="55"/>
      <c r="B3" s="2" t="s">
        <v>2</v>
      </c>
      <c r="C3" s="3"/>
      <c r="D3" s="10">
        <f>C3/336*70%</f>
        <v>0</v>
      </c>
      <c r="E3" s="3"/>
      <c r="F3" s="10">
        <f>E3/336*70%</f>
        <v>0</v>
      </c>
      <c r="G3" s="3"/>
      <c r="H3" s="10">
        <f>G3/336*70%</f>
        <v>0</v>
      </c>
      <c r="I3" s="3"/>
      <c r="J3" s="10">
        <f>I3/336*70%</f>
        <v>0</v>
      </c>
      <c r="K3" s="3"/>
      <c r="L3" s="10">
        <f>K3/336*70%</f>
        <v>0</v>
      </c>
      <c r="M3" s="3"/>
      <c r="N3" s="10">
        <f>M3/336*70%</f>
        <v>0</v>
      </c>
      <c r="O3" s="3"/>
      <c r="P3" s="10">
        <f>O3/336*70%</f>
        <v>0</v>
      </c>
      <c r="Q3" s="3"/>
      <c r="R3" s="10">
        <f>Q3/336*70%</f>
        <v>0</v>
      </c>
      <c r="S3" s="3"/>
      <c r="T3" s="10">
        <f>S3/336*70%</f>
        <v>0</v>
      </c>
      <c r="U3" s="3"/>
      <c r="V3" s="10">
        <f>U3/336*70%</f>
        <v>0</v>
      </c>
      <c r="W3" s="3"/>
      <c r="X3" s="10">
        <f>W3/336*70%</f>
        <v>0</v>
      </c>
      <c r="Y3" s="3"/>
      <c r="Z3" s="10">
        <f>Y3/336*70%</f>
        <v>0</v>
      </c>
      <c r="AA3" s="3"/>
      <c r="AB3" s="10">
        <f>AA3/336*70%</f>
        <v>0</v>
      </c>
      <c r="AC3" s="3"/>
      <c r="AD3" s="10">
        <f>AC3/336*70%</f>
        <v>0</v>
      </c>
      <c r="AE3" s="3"/>
      <c r="AF3" s="10">
        <f>AE3/336*70%</f>
        <v>0</v>
      </c>
      <c r="AG3" s="3"/>
      <c r="AH3" s="10">
        <f>AG3/336*70%</f>
        <v>0</v>
      </c>
      <c r="AI3" s="3"/>
      <c r="AJ3" s="10">
        <f>AI3/336*70%</f>
        <v>0</v>
      </c>
      <c r="AK3" s="3"/>
      <c r="AL3" s="10">
        <f>AK3/336*70%</f>
        <v>0</v>
      </c>
      <c r="AM3" s="3"/>
      <c r="AN3" s="10">
        <f>AM3/336*70%</f>
        <v>0</v>
      </c>
      <c r="AO3" s="3"/>
      <c r="AP3" s="10">
        <f>AO3/336*70%</f>
        <v>0</v>
      </c>
      <c r="AQ3" s="3"/>
      <c r="AR3" s="10">
        <f>AQ3/336*70%</f>
        <v>0</v>
      </c>
      <c r="AS3" s="3"/>
      <c r="AT3" s="10">
        <f>AS3/336*70%</f>
        <v>0</v>
      </c>
      <c r="AU3" s="3"/>
      <c r="AV3" s="10">
        <f>AU3/336*70%</f>
        <v>0</v>
      </c>
      <c r="AW3" s="3"/>
      <c r="AX3" s="10">
        <f>AW3/336*70%</f>
        <v>0</v>
      </c>
      <c r="AY3" s="3"/>
      <c r="AZ3" s="10">
        <f>AY3/336*70%</f>
        <v>0</v>
      </c>
      <c r="BA3" s="3"/>
      <c r="BB3" s="10">
        <f>BA3/336*70%</f>
        <v>0</v>
      </c>
    </row>
    <row r="4" spans="1:55" x14ac:dyDescent="0.25">
      <c r="A4" s="55"/>
      <c r="B4" s="2" t="s">
        <v>4</v>
      </c>
      <c r="C4" s="53"/>
      <c r="D4" s="54"/>
      <c r="E4" s="53"/>
      <c r="F4" s="54"/>
      <c r="G4" s="53"/>
      <c r="H4" s="54"/>
      <c r="I4" s="53"/>
      <c r="J4" s="54"/>
      <c r="K4" s="53"/>
      <c r="L4" s="54"/>
      <c r="M4" s="53"/>
      <c r="N4" s="54"/>
      <c r="O4" s="53"/>
      <c r="P4" s="54"/>
      <c r="Q4" s="53"/>
      <c r="R4" s="54"/>
      <c r="S4" s="53"/>
      <c r="T4" s="54"/>
      <c r="U4" s="53"/>
      <c r="V4" s="54"/>
      <c r="W4" s="53"/>
      <c r="X4" s="54"/>
      <c r="Y4" s="53"/>
      <c r="Z4" s="54"/>
      <c r="AA4" s="53"/>
      <c r="AB4" s="54"/>
      <c r="AC4" s="53"/>
      <c r="AD4" s="54"/>
      <c r="AE4" s="53"/>
      <c r="AF4" s="54"/>
      <c r="AG4" s="53"/>
      <c r="AH4" s="54"/>
      <c r="AI4" s="53"/>
      <c r="AJ4" s="54"/>
      <c r="AK4" s="53"/>
      <c r="AL4" s="54"/>
      <c r="AM4" s="53"/>
      <c r="AN4" s="54"/>
      <c r="AO4" s="53"/>
      <c r="AP4" s="54"/>
      <c r="AQ4" s="53"/>
      <c r="AR4" s="54"/>
      <c r="AS4" s="53"/>
      <c r="AT4" s="54"/>
      <c r="AU4" s="53"/>
      <c r="AV4" s="54"/>
      <c r="AW4" s="53"/>
      <c r="AX4" s="54"/>
      <c r="AY4" s="53"/>
      <c r="AZ4" s="54"/>
      <c r="BA4" s="53"/>
      <c r="BB4" s="54"/>
    </row>
    <row r="5" spans="1:55" x14ac:dyDescent="0.25">
      <c r="A5" s="55"/>
      <c r="B5" s="2" t="s">
        <v>3</v>
      </c>
      <c r="C5" s="53"/>
      <c r="D5" s="54"/>
      <c r="E5" s="53"/>
      <c r="F5" s="54"/>
      <c r="G5" s="53"/>
      <c r="H5" s="54"/>
      <c r="I5" s="53"/>
      <c r="J5" s="54"/>
      <c r="K5" s="53"/>
      <c r="L5" s="54"/>
      <c r="M5" s="53"/>
      <c r="N5" s="54"/>
      <c r="O5" s="53"/>
      <c r="P5" s="54"/>
      <c r="Q5" s="53"/>
      <c r="R5" s="54"/>
      <c r="S5" s="53"/>
      <c r="T5" s="54"/>
      <c r="U5" s="53"/>
      <c r="V5" s="54"/>
      <c r="W5" s="53"/>
      <c r="X5" s="54"/>
      <c r="Y5" s="53"/>
      <c r="Z5" s="54"/>
      <c r="AA5" s="53"/>
      <c r="AB5" s="54"/>
      <c r="AC5" s="53"/>
      <c r="AD5" s="54"/>
      <c r="AE5" s="53"/>
      <c r="AF5" s="54"/>
      <c r="AG5" s="53"/>
      <c r="AH5" s="54"/>
      <c r="AI5" s="53"/>
      <c r="AJ5" s="54"/>
      <c r="AK5" s="53"/>
      <c r="AL5" s="54"/>
      <c r="AM5" s="53"/>
      <c r="AN5" s="54"/>
      <c r="AO5" s="53"/>
      <c r="AP5" s="54"/>
      <c r="AQ5" s="53"/>
      <c r="AR5" s="54"/>
      <c r="AS5" s="53"/>
      <c r="AT5" s="54"/>
      <c r="AU5" s="53"/>
      <c r="AV5" s="54"/>
      <c r="AW5" s="53"/>
      <c r="AX5" s="54"/>
      <c r="AY5" s="53"/>
      <c r="AZ5" s="54"/>
      <c r="BA5" s="53"/>
      <c r="BB5" s="54"/>
    </row>
    <row r="6" spans="1:55" x14ac:dyDescent="0.25">
      <c r="A6" s="1"/>
      <c r="B6" s="2" t="s">
        <v>5</v>
      </c>
      <c r="C6" s="53"/>
      <c r="D6" s="54"/>
      <c r="E6" s="53"/>
      <c r="F6" s="54"/>
      <c r="G6" s="53"/>
      <c r="H6" s="54"/>
      <c r="I6" s="53"/>
      <c r="J6" s="54"/>
      <c r="K6" s="53"/>
      <c r="L6" s="54"/>
      <c r="M6" s="53"/>
      <c r="N6" s="54"/>
      <c r="O6" s="53"/>
      <c r="P6" s="54"/>
      <c r="Q6" s="53"/>
      <c r="R6" s="54"/>
      <c r="S6" s="53"/>
      <c r="T6" s="54"/>
      <c r="U6" s="53"/>
      <c r="V6" s="54"/>
      <c r="W6" s="53"/>
      <c r="X6" s="54"/>
      <c r="Y6" s="53"/>
      <c r="Z6" s="54"/>
      <c r="AA6" s="53"/>
      <c r="AB6" s="54"/>
      <c r="AC6" s="53"/>
      <c r="AD6" s="54"/>
      <c r="AE6" s="53"/>
      <c r="AF6" s="54"/>
      <c r="AG6" s="53"/>
      <c r="AH6" s="54"/>
      <c r="AI6" s="53"/>
      <c r="AJ6" s="54"/>
      <c r="AK6" s="53"/>
      <c r="AL6" s="54"/>
      <c r="AM6" s="53"/>
      <c r="AN6" s="54"/>
      <c r="AO6" s="53"/>
      <c r="AP6" s="54"/>
      <c r="AQ6" s="53"/>
      <c r="AR6" s="54"/>
      <c r="AS6" s="53"/>
      <c r="AT6" s="54"/>
      <c r="AU6" s="53"/>
      <c r="AV6" s="54"/>
      <c r="AW6" s="53"/>
      <c r="AX6" s="54"/>
      <c r="AY6" s="53"/>
      <c r="AZ6" s="54"/>
      <c r="BA6" s="53"/>
      <c r="BB6" s="54"/>
    </row>
    <row r="7" spans="1:55" ht="21" x14ac:dyDescent="0.25">
      <c r="A7" s="55" t="s">
        <v>6</v>
      </c>
      <c r="B7" s="2" t="s">
        <v>1</v>
      </c>
      <c r="C7" s="3">
        <f>SUM(C2,E2,G2,I2,K2,M2,O2,Q2,S2,U2,W2,Y2,AA2,AC2,AE2,AG2,AI2,AK2,AM2,AO2,AQ2,AS2,AU2,AW2,AY2,BA2)</f>
        <v>0</v>
      </c>
      <c r="D7" s="11" t="e">
        <f>SUM(C2,E2,G2,I2,K2,M2,O2,Q2,S2,U2,W2,Y2,AA2,AC2,AE2,AG2,AI2,AK2,AM2,AO2,AQ2,AS2,AU2,AW2,AY2,BA2)/300*100%/COUNT(C2,E2,G2,I2,K2,M2,O2,Q2,S2,U2,W2,Y2,AA2,AC2,AE2,AG2,AI2,AK2,AM2,AO2,AQ2,AS2,AU2,AW2,AY2,BA2)</f>
        <v>#DIV/0!</v>
      </c>
      <c r="E7" s="5"/>
      <c r="F7" s="6"/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5"/>
      <c r="V7" s="6"/>
      <c r="W7" s="5"/>
      <c r="X7" s="6"/>
      <c r="Y7" s="5"/>
      <c r="Z7" s="6"/>
      <c r="AA7" s="5"/>
      <c r="AB7" s="6"/>
      <c r="AC7" s="5"/>
      <c r="AD7" s="6"/>
      <c r="AE7" s="5"/>
      <c r="AF7" s="6"/>
      <c r="AG7" s="5"/>
      <c r="AH7" s="6"/>
      <c r="AI7" s="5"/>
      <c r="AJ7" s="6"/>
      <c r="AK7" s="5"/>
      <c r="AL7" s="6"/>
      <c r="AM7" s="5"/>
      <c r="AN7" s="6"/>
      <c r="AO7" s="5"/>
      <c r="AP7" s="6"/>
      <c r="AQ7" s="5"/>
      <c r="AR7" s="6"/>
      <c r="AS7" s="5"/>
      <c r="AT7" s="6"/>
      <c r="AU7" s="5"/>
      <c r="AV7" s="6"/>
      <c r="AW7" s="5"/>
      <c r="AX7" s="6"/>
      <c r="AY7" s="5"/>
      <c r="AZ7" s="6"/>
      <c r="BA7" s="5"/>
      <c r="BB7" s="6"/>
      <c r="BC7" s="7"/>
    </row>
    <row r="8" spans="1:55" ht="21" x14ac:dyDescent="0.25">
      <c r="A8" s="55"/>
      <c r="B8" s="2" t="s">
        <v>2</v>
      </c>
      <c r="C8" s="3">
        <f>SUM(C3,E3,G3,I3,K3,M3,O3,Q3,S3,U3,W3,Y3,AA3,AC3,AE3,AG3,AI3,AK3,AM3,AO3,AQ3,AS3,AU3,AW3,AY3,BA3)</f>
        <v>0</v>
      </c>
      <c r="D8" s="12" t="e">
        <f>SUM(C3,E3,G3,I3,K3,M3,O3,Q3,S3,U3,W3,Y3,AA3,AC3,AE3,AG3,AI3,AK3,AM3,AO3,AQ3,AS3,AU3,AW3,AY3,BA3)/336*70%/COUNT(C3,E3,G3,I3,K3,M3,O3,Q3,S3,U3,W3,Y3,AA3,AC3,AE3,AG3,AI3,AK3,AM3,AO3,AQ3,AS3,AU3,AW3,AY3,BA3)</f>
        <v>#DIV/0!</v>
      </c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  <c r="Z8" s="8"/>
      <c r="AA8" s="7"/>
      <c r="AB8" s="8"/>
      <c r="AC8" s="7"/>
      <c r="AD8" s="8"/>
      <c r="AE8" s="7"/>
      <c r="AF8" s="8"/>
      <c r="AG8" s="7"/>
      <c r="AH8" s="8"/>
      <c r="AI8" s="7"/>
      <c r="AJ8" s="8"/>
      <c r="AK8" s="7"/>
      <c r="AL8" s="8"/>
      <c r="AM8" s="7"/>
      <c r="AN8" s="8"/>
      <c r="AO8" s="7"/>
      <c r="AP8" s="8"/>
      <c r="AQ8" s="7"/>
      <c r="AR8" s="8"/>
      <c r="AS8" s="7"/>
      <c r="AT8" s="8"/>
      <c r="AU8" s="7"/>
      <c r="AV8" s="8"/>
      <c r="AW8" s="7"/>
      <c r="AX8" s="8"/>
      <c r="AY8" s="7"/>
    </row>
    <row r="9" spans="1:55" x14ac:dyDescent="0.25">
      <c r="A9" s="55"/>
      <c r="B9" s="2" t="s">
        <v>4</v>
      </c>
      <c r="C9" s="53">
        <f>SUM(C4:BB4)</f>
        <v>0</v>
      </c>
      <c r="D9" s="54"/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AB9" s="8"/>
      <c r="AC9" s="7"/>
      <c r="AD9" s="8"/>
      <c r="AE9" s="7"/>
      <c r="AF9" s="8"/>
      <c r="AG9" s="7"/>
      <c r="AH9" s="8"/>
      <c r="AI9" s="7"/>
      <c r="AJ9" s="8"/>
      <c r="AK9" s="7"/>
    </row>
    <row r="10" spans="1:55" x14ac:dyDescent="0.25">
      <c r="A10" s="55"/>
      <c r="B10" s="2" t="s">
        <v>3</v>
      </c>
      <c r="C10" s="53">
        <f>SUM(C5:BB5)</f>
        <v>0</v>
      </c>
      <c r="D10" s="54"/>
      <c r="E10" s="55">
        <f>C10+C11</f>
        <v>0</v>
      </c>
      <c r="F10" s="8"/>
      <c r="G10" s="7"/>
      <c r="H10" s="8"/>
      <c r="I10" s="7"/>
      <c r="J10" s="8"/>
      <c r="K10" s="7"/>
      <c r="L10" s="8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</row>
    <row r="11" spans="1:55" x14ac:dyDescent="0.25">
      <c r="A11" s="55"/>
      <c r="B11" s="2" t="s">
        <v>5</v>
      </c>
      <c r="C11" s="53">
        <f>SUM(C6:BB6)</f>
        <v>0</v>
      </c>
      <c r="D11" s="54"/>
      <c r="E11" s="55"/>
    </row>
  </sheetData>
  <mergeCells count="111">
    <mergeCell ref="AY6:AZ6"/>
    <mergeCell ref="BA6:BB6"/>
    <mergeCell ref="A7:A11"/>
    <mergeCell ref="C9:D9"/>
    <mergeCell ref="C10:D10"/>
    <mergeCell ref="E10:E11"/>
    <mergeCell ref="C11:D11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Q5:AR5"/>
    <mergeCell ref="AS5:AT5"/>
    <mergeCell ref="S5:T5"/>
    <mergeCell ref="U5:V5"/>
    <mergeCell ref="W5:X5"/>
    <mergeCell ref="Y5:Z5"/>
    <mergeCell ref="AA5:AB5"/>
    <mergeCell ref="AC5:AD5"/>
    <mergeCell ref="AU5:AV5"/>
    <mergeCell ref="AW5:AX5"/>
    <mergeCell ref="AY5:AZ5"/>
    <mergeCell ref="BA5:BB5"/>
    <mergeCell ref="AE5:AF5"/>
    <mergeCell ref="AG5:AH5"/>
    <mergeCell ref="AI5:AJ5"/>
    <mergeCell ref="AK5:AL5"/>
    <mergeCell ref="AM5:AN5"/>
    <mergeCell ref="AO5:AP5"/>
    <mergeCell ref="AY4:AZ4"/>
    <mergeCell ref="BA4:BB4"/>
    <mergeCell ref="C5:D5"/>
    <mergeCell ref="E5:F5"/>
    <mergeCell ref="G5:H5"/>
    <mergeCell ref="I5:J5"/>
    <mergeCell ref="K5:L5"/>
    <mergeCell ref="M5:N5"/>
    <mergeCell ref="O5:P5"/>
    <mergeCell ref="Q5:R5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W1:AX1"/>
    <mergeCell ref="AY1:AZ1"/>
    <mergeCell ref="BA1:BB1"/>
    <mergeCell ref="A2:A5"/>
    <mergeCell ref="C4:D4"/>
    <mergeCell ref="E4:F4"/>
    <mergeCell ref="G4:H4"/>
    <mergeCell ref="I4:J4"/>
    <mergeCell ref="K4:L4"/>
    <mergeCell ref="M4:N4"/>
    <mergeCell ref="AK1:AL1"/>
    <mergeCell ref="AM1:AN1"/>
    <mergeCell ref="AO1:AP1"/>
    <mergeCell ref="AQ1:AR1"/>
    <mergeCell ref="AS1:AT1"/>
    <mergeCell ref="AU1:AV1"/>
    <mergeCell ref="Y1:Z1"/>
    <mergeCell ref="AA1:AB1"/>
    <mergeCell ref="AC1:AD1"/>
    <mergeCell ref="AE1:AF1"/>
    <mergeCell ref="AG1:AH1"/>
    <mergeCell ref="AI1:AJ1"/>
    <mergeCell ref="M1:N1"/>
    <mergeCell ref="O1:P1"/>
    <mergeCell ref="Q1:R1"/>
    <mergeCell ref="S1:T1"/>
    <mergeCell ref="U1:V1"/>
    <mergeCell ref="W1:X1"/>
    <mergeCell ref="A1:B1"/>
    <mergeCell ref="C1:D1"/>
    <mergeCell ref="E1:F1"/>
    <mergeCell ref="G1:H1"/>
    <mergeCell ref="I1:J1"/>
    <mergeCell ref="K1:L1"/>
  </mergeCells>
  <conditionalFormatting sqref="AX2 AZ2 BB2 AL2 AN2 AP2 AR2 AT2 AV2 Z2 AB2 AD2 AF2 AH2 AJ2 N2 P2 R2 T2 V2 X2 D2 F2 H2 J2 L2">
    <cfRule type="cellIs" dxfId="16" priority="13" operator="lessThan">
      <formula>1</formula>
    </cfRule>
    <cfRule type="cellIs" dxfId="15" priority="14" operator="greaterThan">
      <formula>1</formula>
    </cfRule>
  </conditionalFormatting>
  <conditionalFormatting sqref="AX3 AZ3 BB3 AL3 AN3 AP3 AR3 AT3 AV3 Z3 AB3 AD3 AF3 AH3 AJ3 N3 P3 R3 T3 V3 X3 D3 F3 H3 J3 L3">
    <cfRule type="cellIs" dxfId="14" priority="11" operator="lessThan">
      <formula>0.7</formula>
    </cfRule>
    <cfRule type="cellIs" dxfId="13" priority="12" operator="greaterThan">
      <formula>0.7</formula>
    </cfRule>
  </conditionalFormatting>
  <conditionalFormatting sqref="D7">
    <cfRule type="cellIs" dxfId="12" priority="9" operator="lessThan">
      <formula>1</formula>
    </cfRule>
    <cfRule type="cellIs" dxfId="11" priority="10" operator="greaterThan">
      <formula>1</formula>
    </cfRule>
    <cfRule type="cellIs" dxfId="10" priority="6" operator="lessThan">
      <formula>1</formula>
    </cfRule>
    <cfRule type="cellIs" dxfId="9" priority="5" operator="greaterThan">
      <formula>1</formula>
    </cfRule>
    <cfRule type="cellIs" dxfId="8" priority="4" operator="lessThan">
      <formula>1</formula>
    </cfRule>
    <cfRule type="cellIs" dxfId="7" priority="2" operator="greaterThan">
      <formula>1.1</formula>
    </cfRule>
  </conditionalFormatting>
  <conditionalFormatting sqref="D8">
    <cfRule type="cellIs" dxfId="6" priority="7" operator="lessThan">
      <formula>0.7</formula>
    </cfRule>
    <cfRule type="cellIs" dxfId="5" priority="8" operator="greaterThan">
      <formula>0.7</formula>
    </cfRule>
    <cfRule type="cellIs" dxfId="4" priority="3" operator="lessThan">
      <formula>0.7</formula>
    </cfRule>
    <cfRule type="cellIs" dxfId="3" priority="1" operator="greaterThan">
      <formula>0.8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май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2014-04-10T08:17:44Z</dcterms:modified>
</cp:coreProperties>
</file>