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должности">OFFSET(Лист1!$B$2,,, COUNTA(Лист1!$B$2:$B$19))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"/>
  <c r="H2" l="1" a="1"/>
  <c r="H2" s="1"/>
  <c r="J2" s="1"/>
  <c r="H3" l="1" a="1"/>
  <c r="H3" s="1"/>
  <c r="J3" s="1"/>
  <c r="H4" l="1" a="1"/>
  <c r="H4" s="1"/>
  <c r="J4" s="1"/>
  <c r="H5" l="1" a="1"/>
  <c r="H5" s="1"/>
  <c r="J5" s="1"/>
  <c r="H6" l="1" a="1"/>
  <c r="H6" s="1"/>
  <c r="J6" s="1"/>
  <c r="H7" l="1" a="1"/>
  <c r="H7" s="1"/>
  <c r="J7" s="1"/>
  <c r="H8" l="1" a="1"/>
  <c r="H8" s="1"/>
  <c r="J8" s="1"/>
  <c r="H9" l="1" a="1"/>
  <c r="H9" s="1"/>
  <c r="J9" s="1"/>
  <c r="H10" l="1" a="1"/>
  <c r="H10" s="1"/>
  <c r="J10" s="1"/>
  <c r="H11" l="1" a="1"/>
  <c r="H11" s="1"/>
  <c r="J11" s="1"/>
  <c r="H12" l="1" a="1"/>
  <c r="H12" s="1"/>
  <c r="J12" s="1"/>
  <c r="H13" l="1" a="1"/>
  <c r="H13" s="1"/>
  <c r="J13" s="1"/>
  <c r="H14" l="1" a="1"/>
  <c r="H14" s="1"/>
  <c r="J14" s="1"/>
  <c r="H15" l="1" a="1"/>
  <c r="H15" s="1"/>
  <c r="J15" s="1"/>
  <c r="H16" l="1" a="1"/>
  <c r="H16" s="1"/>
  <c r="J16" s="1"/>
  <c r="H17" l="1" a="1"/>
  <c r="H17" s="1"/>
  <c r="J17" s="1"/>
  <c r="H18" l="1" a="1"/>
  <c r="H18" s="1"/>
  <c r="J18" s="1"/>
  <c r="H19" l="1" a="1"/>
  <c r="H19" s="1"/>
  <c r="J19" s="1"/>
</calcChain>
</file>

<file path=xl/sharedStrings.xml><?xml version="1.0" encoding="utf-8"?>
<sst xmlns="http://schemas.openxmlformats.org/spreadsheetml/2006/main" count="45" uniqueCount="31">
  <si>
    <t>ФИО</t>
  </si>
  <si>
    <t>Должность</t>
  </si>
  <si>
    <t>Оклад</t>
  </si>
  <si>
    <t>Количество штрафов</t>
  </si>
  <si>
    <t>Ширванова</t>
  </si>
  <si>
    <t>Туфатулина</t>
  </si>
  <si>
    <t>Гусакова</t>
  </si>
  <si>
    <t>Пряхина</t>
  </si>
  <si>
    <t>Иванов</t>
  </si>
  <si>
    <t>врач</t>
  </si>
  <si>
    <t>учитель</t>
  </si>
  <si>
    <t>бухгалтер</t>
  </si>
  <si>
    <t>экономист</t>
  </si>
  <si>
    <t>нефтяник</t>
  </si>
  <si>
    <t>Коэффициент депремирования</t>
  </si>
  <si>
    <t>Бородин Никита</t>
  </si>
  <si>
    <t>Бутнар Ирина</t>
  </si>
  <si>
    <t>Веселов Алексей</t>
  </si>
  <si>
    <t>Ганн Данил</t>
  </si>
  <si>
    <t>Дулап Тигран</t>
  </si>
  <si>
    <t>Кошлаков Роман</t>
  </si>
  <si>
    <t>Ленчук Дмитрий</t>
  </si>
  <si>
    <t>Панченко Татьяна</t>
  </si>
  <si>
    <t>Перминова Светлана</t>
  </si>
  <si>
    <t>Судзиловский Никита</t>
  </si>
  <si>
    <t>Ушакова Виктория</t>
  </si>
  <si>
    <t>Чабаненко Елизавета</t>
  </si>
  <si>
    <t>Ягяева Лера</t>
  </si>
  <si>
    <t>Список уникальных должностей</t>
  </si>
  <si>
    <t>Итоговая сумма зарплаты</t>
  </si>
  <si>
    <t>средняя сумма штрафов по выбранной должности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</si>
</sst>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2" borderId="0" xfId="0" applyFill="1"/>
    <xf numFmtId="2" fontId="0" fillId="2" borderId="0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22" sqref="E22"/>
    </sheetView>
  </sheetViews>
  <sheetFormatPr defaultRowHeight="15"/>
  <cols>
    <col min="1" max="1" width="22.85546875" customWidth="1"/>
    <col min="2" max="2" width="11.140625" bestFit="1" customWidth="1"/>
    <col min="3" max="3" width="9.28515625" customWidth="1"/>
    <col min="4" max="4" width="20.28515625" bestFit="1" customWidth="1"/>
    <col min="5" max="5" width="20.28515625" customWidth="1"/>
    <col min="6" max="6" width="25.7109375" customWidth="1"/>
    <col min="7" max="7" width="9.5703125" customWidth="1"/>
    <col min="8" max="8" width="31" customWidth="1"/>
    <col min="10" max="10" width="48.140625" customWidth="1"/>
    <col min="11" max="11" width="9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F1" s="2" t="s">
        <v>29</v>
      </c>
      <c r="H1" s="2" t="s">
        <v>28</v>
      </c>
      <c r="J1" s="2" t="s">
        <v>30</v>
      </c>
    </row>
    <row r="2" spans="1:10">
      <c r="A2" t="s">
        <v>4</v>
      </c>
      <c r="B2" t="s">
        <v>9</v>
      </c>
      <c r="C2">
        <v>3000</v>
      </c>
      <c r="D2">
        <v>5</v>
      </c>
      <c r="F2" s="2">
        <f>C2*LOOKUP($D2,{0,3,5,7},{1,0.9,0.8,0.7})</f>
        <v>2400</v>
      </c>
      <c r="H2" s="2" t="str">
        <f t="array" aca="1" ref="H2" ca="1">IFERROR(INDEX(должности, MATCH(0,COUNTIF(H$1:H1,должности),0)),"")</f>
        <v>врач</v>
      </c>
      <c r="J2" s="3">
        <f ca="1">IFERROR(AVERAGEIF($B$2:$B$19,H2,$D$2:$D$19),"")</f>
        <v>15</v>
      </c>
    </row>
    <row r="3" spans="1:10">
      <c r="A3" t="s">
        <v>5</v>
      </c>
      <c r="B3" t="s">
        <v>10</v>
      </c>
      <c r="C3">
        <v>5000</v>
      </c>
      <c r="D3">
        <v>4</v>
      </c>
      <c r="F3" s="2">
        <f>C3*LOOKUP($D3,{0,3,5,7},{1,0.9,0.8,0.7})</f>
        <v>4500</v>
      </c>
      <c r="H3" s="2" t="str">
        <f t="array" aca="1" ref="H3" ca="1">IFERROR(INDEX(должности, MATCH(0,COUNTIF(H$1:H2,должности),0)),"")</f>
        <v>учитель</v>
      </c>
      <c r="J3" s="3">
        <f ca="1">IFERROR(AVERAGEIF($B$2:$B$19,H3,$D$2:$D$19),"")</f>
        <v>4.25</v>
      </c>
    </row>
    <row r="4" spans="1:10">
      <c r="A4" t="s">
        <v>6</v>
      </c>
      <c r="B4" t="s">
        <v>11</v>
      </c>
      <c r="C4">
        <v>7000</v>
      </c>
      <c r="D4">
        <v>3</v>
      </c>
      <c r="F4" s="2">
        <f>C4*LOOKUP($D4,{0,3,5,7},{1,0.9,0.8,0.7})</f>
        <v>6300</v>
      </c>
      <c r="H4" s="2" t="str">
        <f t="array" aca="1" ref="H4" ca="1">IFERROR(INDEX(должности, MATCH(0,COUNTIF(H$1:H3,должности),0)),"")</f>
        <v>бухгалтер</v>
      </c>
      <c r="J4" s="3">
        <f ca="1">IFERROR(AVERAGEIF($B$2:$B$19,H4,$D$2:$D$19),"")</f>
        <v>3.5</v>
      </c>
    </row>
    <row r="5" spans="1:10">
      <c r="A5" t="s">
        <v>7</v>
      </c>
      <c r="B5" t="s">
        <v>12</v>
      </c>
      <c r="C5">
        <v>4000</v>
      </c>
      <c r="D5">
        <v>7</v>
      </c>
      <c r="F5" s="2">
        <f>C5*LOOKUP($D5,{0,3,5,7},{1,0.9,0.8,0.7})</f>
        <v>2800</v>
      </c>
      <c r="H5" s="2" t="str">
        <f t="array" aca="1" ref="H5" ca="1">IFERROR(INDEX(должности, MATCH(0,COUNTIF(H$1:H4,должности),0)),"")</f>
        <v>экономист</v>
      </c>
      <c r="J5" s="3">
        <f ca="1">IFERROR(AVERAGEIF($B$2:$B$19,H5,$D$2:$D$19),"")</f>
        <v>5</v>
      </c>
    </row>
    <row r="6" spans="1:10">
      <c r="A6" t="s">
        <v>8</v>
      </c>
      <c r="B6" t="s">
        <v>13</v>
      </c>
      <c r="C6">
        <v>8000</v>
      </c>
      <c r="D6">
        <v>5</v>
      </c>
      <c r="F6" s="2">
        <f>C6*LOOKUP($D6,{0,3,5,7},{1,0.9,0.8,0.7})</f>
        <v>6400</v>
      </c>
      <c r="H6" s="2" t="str">
        <f t="array" aca="1" ref="H6" ca="1">IFERROR(INDEX(должности, MATCH(0,COUNTIF(H$1:H5,должности),0)),"")</f>
        <v>нефтяник</v>
      </c>
      <c r="J6" s="3">
        <f ca="1">IFERROR(AVERAGEIF($B$2:$B$19,H6,$D$2:$D$19),"")</f>
        <v>3.6666666666666665</v>
      </c>
    </row>
    <row r="7" spans="1:10">
      <c r="A7" t="s">
        <v>15</v>
      </c>
      <c r="B7" t="s">
        <v>9</v>
      </c>
      <c r="C7">
        <v>8100</v>
      </c>
      <c r="D7">
        <v>5</v>
      </c>
      <c r="F7" s="2">
        <f>C7*LOOKUP($D7,{0,3,5,7},{1,0.9,0.8,0.7})</f>
        <v>6480</v>
      </c>
      <c r="H7" s="2" t="str">
        <f t="array" aca="1" ref="H7" ca="1">IFERROR(INDEX(должности, MATCH(0,COUNTIF(H$1:H6,должности),0)),"")</f>
        <v/>
      </c>
      <c r="J7" s="3" t="str">
        <f ca="1">IFERROR(AVERAGEIF($B$2:$B$19,H7,$D$2:$D$19),"")</f>
        <v/>
      </c>
    </row>
    <row r="8" spans="1:10">
      <c r="A8" t="s">
        <v>16</v>
      </c>
      <c r="B8" t="s">
        <v>10</v>
      </c>
      <c r="C8">
        <v>9000</v>
      </c>
      <c r="D8">
        <v>4</v>
      </c>
      <c r="F8" s="2">
        <f>C8*LOOKUP($D8,{0,3,5,7},{1,0.9,0.8,0.7})</f>
        <v>8100</v>
      </c>
      <c r="H8" s="2" t="str">
        <f t="array" aca="1" ref="H8" ca="1">IFERROR(INDEX(должности, MATCH(0,COUNTIF(H$1:H7,должности),0)),"")</f>
        <v/>
      </c>
      <c r="J8" s="3" t="str">
        <f ca="1">IFERROR(AVERAGEIF($B$2:$B$19,H8,$D$2:$D$19),"")</f>
        <v/>
      </c>
    </row>
    <row r="9" spans="1:10">
      <c r="A9" t="s">
        <v>17</v>
      </c>
      <c r="B9" t="s">
        <v>11</v>
      </c>
      <c r="C9">
        <v>9900</v>
      </c>
      <c r="D9">
        <v>3</v>
      </c>
      <c r="F9" s="2">
        <f>C9*LOOKUP($D9,{0,3,5,7},{1,0.9,0.8,0.7})</f>
        <v>8910</v>
      </c>
      <c r="H9" s="2" t="str">
        <f t="array" aca="1" ref="H9" ca="1">IFERROR(INDEX(должности, MATCH(0,COUNTIF(H$1:H8,должности),0)),"")</f>
        <v/>
      </c>
      <c r="J9" s="3" t="str">
        <f ca="1">IFERROR(AVERAGEIF($B$2:$B$19,H9,$D$2:$D$19),"")</f>
        <v/>
      </c>
    </row>
    <row r="10" spans="1:10">
      <c r="A10" t="s">
        <v>18</v>
      </c>
      <c r="B10" t="s">
        <v>12</v>
      </c>
      <c r="C10">
        <v>10800</v>
      </c>
      <c r="D10">
        <v>4</v>
      </c>
      <c r="F10" s="2">
        <f>C10*LOOKUP($D10,{0,3,5,7},{1,0.9,0.8,0.7})</f>
        <v>9720</v>
      </c>
      <c r="H10" s="2" t="str">
        <f t="array" aca="1" ref="H10" ca="1">IFERROR(INDEX(должности, MATCH(0,COUNTIF(H$1:H9,должности),0)),"")</f>
        <v/>
      </c>
      <c r="J10" s="3" t="str">
        <f ca="1">IFERROR(AVERAGEIF($B$2:$B$19,H10,$D$2:$D$19),"")</f>
        <v/>
      </c>
    </row>
    <row r="11" spans="1:10">
      <c r="A11" t="s">
        <v>19</v>
      </c>
      <c r="B11" t="s">
        <v>13</v>
      </c>
      <c r="C11">
        <v>11700</v>
      </c>
      <c r="D11">
        <v>3</v>
      </c>
      <c r="F11" s="2">
        <f>C11*LOOKUP($D11,{0,3,5,7},{1,0.9,0.8,0.7})</f>
        <v>10530</v>
      </c>
      <c r="H11" s="2" t="str">
        <f t="array" aca="1" ref="H11" ca="1">IFERROR(INDEX(должности, MATCH(0,COUNTIF(H$1:H10,должности),0)),"")</f>
        <v/>
      </c>
      <c r="J11" s="3" t="str">
        <f ca="1">IFERROR(AVERAGEIF($B$2:$B$19,H11,$D$2:$D$19),"")</f>
        <v/>
      </c>
    </row>
    <row r="12" spans="1:10">
      <c r="A12" t="s">
        <v>20</v>
      </c>
      <c r="B12" t="s">
        <v>9</v>
      </c>
      <c r="C12">
        <v>12600</v>
      </c>
      <c r="D12">
        <v>45</v>
      </c>
      <c r="F12" s="2">
        <f>C12*LOOKUP($D12,{0,3,5,7},{1,0.9,0.8,0.7})</f>
        <v>8820</v>
      </c>
      <c r="H12" s="2" t="str">
        <f t="array" aca="1" ref="H12" ca="1">IFERROR(INDEX(должности, MATCH(0,COUNTIF(H$1:H11,должности),0)),"")</f>
        <v/>
      </c>
      <c r="J12" s="3" t="str">
        <f ca="1">IFERROR(AVERAGEIF($B$2:$B$19,H12,$D$2:$D$19),"")</f>
        <v/>
      </c>
    </row>
    <row r="13" spans="1:10">
      <c r="A13" t="s">
        <v>21</v>
      </c>
      <c r="B13" t="s">
        <v>10</v>
      </c>
      <c r="C13">
        <v>13500</v>
      </c>
      <c r="D13">
        <v>5</v>
      </c>
      <c r="F13" s="2">
        <f>C13*LOOKUP($D13,{0,3,5,7},{1,0.9,0.8,0.7})</f>
        <v>10800</v>
      </c>
      <c r="H13" s="2" t="str">
        <f t="array" aca="1" ref="H13" ca="1">IFERROR(INDEX(должности, MATCH(0,COUNTIF(H$1:H12,должности),0)),"")</f>
        <v/>
      </c>
      <c r="J13" s="3" t="str">
        <f ca="1">IFERROR(AVERAGEIF($B$2:$B$19,H13,$D$2:$D$19),"")</f>
        <v/>
      </c>
    </row>
    <row r="14" spans="1:10">
      <c r="A14" t="s">
        <v>22</v>
      </c>
      <c r="B14" t="s">
        <v>11</v>
      </c>
      <c r="C14">
        <v>14400</v>
      </c>
      <c r="D14">
        <v>5</v>
      </c>
      <c r="F14" s="2">
        <f>C14*LOOKUP($D14,{0,3,5,7},{1,0.9,0.8,0.7})</f>
        <v>11520</v>
      </c>
      <c r="H14" s="2" t="str">
        <f t="array" aca="1" ref="H14" ca="1">IFERROR(INDEX(должности, MATCH(0,COUNTIF(H$1:H13,должности),0)),"")</f>
        <v/>
      </c>
      <c r="J14" s="3" t="str">
        <f ca="1">IFERROR(AVERAGEIF($B$2:$B$19,H14,$D$2:$D$19),"")</f>
        <v/>
      </c>
    </row>
    <row r="15" spans="1:10">
      <c r="A15" t="s">
        <v>23</v>
      </c>
      <c r="B15" t="s">
        <v>12</v>
      </c>
      <c r="C15">
        <v>15300</v>
      </c>
      <c r="D15">
        <v>4</v>
      </c>
      <c r="F15" s="2">
        <f>C15*LOOKUP($D15,{0,3,5,7},{1,0.9,0.8,0.7})</f>
        <v>13770</v>
      </c>
      <c r="H15" s="2" t="str">
        <f t="array" aca="1" ref="H15" ca="1">IFERROR(INDEX(должности, MATCH(0,COUNTIF(H$1:H14,должности),0)),"")</f>
        <v/>
      </c>
      <c r="J15" s="3" t="str">
        <f ca="1">IFERROR(AVERAGEIF($B$2:$B$19,H15,$D$2:$D$19),"")</f>
        <v/>
      </c>
    </row>
    <row r="16" spans="1:10">
      <c r="A16" t="s">
        <v>24</v>
      </c>
      <c r="B16" t="s">
        <v>13</v>
      </c>
      <c r="C16">
        <v>16200</v>
      </c>
      <c r="D16">
        <v>3</v>
      </c>
      <c r="F16" s="2">
        <f>C16*LOOKUP($D16,{0,3,5,7},{1,0.9,0.8,0.7})</f>
        <v>14580</v>
      </c>
      <c r="H16" s="2" t="str">
        <f t="array" aca="1" ref="H16" ca="1">IFERROR(INDEX(должности, MATCH(0,COUNTIF(H$1:H15,должности),0)),"")</f>
        <v/>
      </c>
      <c r="J16" s="3" t="str">
        <f ca="1">IFERROR(AVERAGEIF($B$2:$B$19,H16,$D$2:$D$19),"")</f>
        <v/>
      </c>
    </row>
    <row r="17" spans="1:10">
      <c r="A17" t="s">
        <v>25</v>
      </c>
      <c r="B17" t="s">
        <v>9</v>
      </c>
      <c r="C17">
        <v>17100</v>
      </c>
      <c r="D17">
        <v>5</v>
      </c>
      <c r="F17" s="2">
        <f>C17*LOOKUP($D17,{0,3,5,7},{1,0.9,0.8,0.7})</f>
        <v>13680</v>
      </c>
      <c r="H17" s="2" t="str">
        <f t="array" aca="1" ref="H17" ca="1">IFERROR(INDEX(должности, MATCH(0,COUNTIF(H$1:H16,должности),0)),"")</f>
        <v/>
      </c>
      <c r="J17" s="3" t="str">
        <f ca="1">IFERROR(AVERAGEIF($B$2:$B$19,H17,$D$2:$D$19),"")</f>
        <v/>
      </c>
    </row>
    <row r="18" spans="1:10">
      <c r="A18" t="s">
        <v>26</v>
      </c>
      <c r="B18" t="s">
        <v>10</v>
      </c>
      <c r="C18">
        <v>18000</v>
      </c>
      <c r="D18">
        <v>4</v>
      </c>
      <c r="F18" s="2">
        <f>C18*LOOKUP($D18,{0,3,5,7},{1,0.9,0.8,0.7})</f>
        <v>16200</v>
      </c>
      <c r="H18" s="2" t="str">
        <f t="array" aca="1" ref="H18" ca="1">IFERROR(INDEX(должности, MATCH(0,COUNTIF(H$1:H17,должности),0)),"")</f>
        <v/>
      </c>
      <c r="J18" s="3" t="str">
        <f ca="1">IFERROR(AVERAGEIF($B$2:$B$19,H18,$D$2:$D$19),"")</f>
        <v/>
      </c>
    </row>
    <row r="19" spans="1:10">
      <c r="A19" t="s">
        <v>27</v>
      </c>
      <c r="B19" t="s">
        <v>11</v>
      </c>
      <c r="C19">
        <v>18900</v>
      </c>
      <c r="D19">
        <v>3</v>
      </c>
      <c r="F19" s="2">
        <f>C19*LOOKUP($D19,{0,3,5,7},{1,0.9,0.8,0.7})</f>
        <v>17010</v>
      </c>
      <c r="H19" s="2" t="str">
        <f t="array" aca="1" ref="H19" ca="1">IFERROR(INDEX(должности, MATCH(0,COUNTIF(H$1:H18,должности),0)),"")</f>
        <v/>
      </c>
      <c r="J19" s="4" t="str">
        <f ca="1">IFERROR(AVERAGEIF($B$2:$B$19,H19,$D$2:$D$19),"")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4" sqref="B4"/>
    </sheetView>
  </sheetViews>
  <sheetFormatPr defaultRowHeight="15"/>
  <cols>
    <col min="1" max="1" width="20.28515625" bestFit="1" customWidth="1"/>
    <col min="2" max="2" width="30.42578125" bestFit="1" customWidth="1"/>
  </cols>
  <sheetData>
    <row r="1" spans="1:2">
      <c r="A1" t="s">
        <v>3</v>
      </c>
      <c r="B1" t="s">
        <v>14</v>
      </c>
    </row>
    <row r="2" spans="1:2">
      <c r="A2">
        <v>5</v>
      </c>
      <c r="B2" s="1">
        <v>0.2</v>
      </c>
    </row>
    <row r="3" spans="1:2">
      <c r="A3">
        <v>7</v>
      </c>
      <c r="B3" s="1">
        <v>0.3</v>
      </c>
    </row>
    <row r="4" spans="1:2">
      <c r="A4">
        <v>3</v>
      </c>
      <c r="B4" s="1">
        <v>0.1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2014-04-08T21:31:44Z</dcterms:modified>
</cp:coreProperties>
</file>